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M:\TESTÜLET\2020\04.30\2. Költségvetés módosítás\"/>
    </mc:Choice>
  </mc:AlternateContent>
  <xr:revisionPtr revIDLastSave="0" documentId="13_ncr:1_{73E03970-1A5E-4AFD-9B7C-028210674922}" xr6:coauthVersionLast="45" xr6:coauthVersionMax="45" xr10:uidLastSave="{00000000-0000-0000-0000-000000000000}"/>
  <bookViews>
    <workbookView xWindow="-120" yWindow="-120" windowWidth="29040" windowHeight="15840" tabRatio="835" activeTab="5" xr2:uid="{00000000-000D-0000-FFFF-FFFF00000000}"/>
  </bookViews>
  <sheets>
    <sheet name="1. melléklet" sheetId="1" r:id="rId1"/>
    <sheet name="2. melléklet" sheetId="2" r:id="rId2"/>
    <sheet name="9.1 melléklet" sheetId="13" r:id="rId3"/>
    <sheet name="9.2 melléklet" sheetId="14" r:id="rId4"/>
    <sheet name="9.3 melléklet" sheetId="16" r:id="rId5"/>
    <sheet name=" 9.4 melléklet" sheetId="17" r:id="rId6"/>
    <sheet name="9.5 melléklet" sheetId="18" r:id="rId7"/>
    <sheet name="9.6 melléklet" sheetId="19" r:id="rId8"/>
    <sheet name="9.7 melléklet" sheetId="20" r:id="rId9"/>
    <sheet name="9.8 melléklet" sheetId="21" r:id="rId10"/>
  </sheets>
  <definedNames>
    <definedName name="_xlnm.Print_Titles" localSheetId="0">'1. melléklet'!$3:$9</definedName>
    <definedName name="_xlnm.Print_Area" localSheetId="0">'1. melléklet'!$A$1:$I$109</definedName>
    <definedName name="_xlnm.Print_Area" localSheetId="1">'2. melléklet'!$A$1:$I$33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0" i="21" l="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19" i="2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10" i="2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" i="1"/>
  <c r="H141" i="16" l="1"/>
  <c r="H142" i="16"/>
  <c r="I120" i="16"/>
  <c r="I121" i="16"/>
  <c r="I122" i="16"/>
  <c r="I123" i="16"/>
  <c r="I124" i="16"/>
  <c r="I125" i="16"/>
  <c r="I126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19" i="16"/>
  <c r="H127" i="16"/>
  <c r="I127" i="16" s="1"/>
  <c r="H108" i="16"/>
  <c r="H109" i="16"/>
  <c r="H99" i="16"/>
  <c r="H59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" i="16"/>
  <c r="I108" i="17"/>
  <c r="I141" i="17"/>
  <c r="H141" i="17"/>
  <c r="H127" i="17"/>
  <c r="H142" i="17" s="1"/>
  <c r="I120" i="17"/>
  <c r="I121" i="17"/>
  <c r="I127" i="17" s="1"/>
  <c r="I142" i="17" s="1"/>
  <c r="I122" i="17"/>
  <c r="I123" i="17"/>
  <c r="I124" i="17"/>
  <c r="I125" i="17"/>
  <c r="I126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19" i="17"/>
  <c r="H108" i="17"/>
  <c r="H105" i="17"/>
  <c r="I105" i="17"/>
  <c r="H99" i="17"/>
  <c r="I99" i="17"/>
  <c r="H71" i="17"/>
  <c r="I71" i="17"/>
  <c r="H65" i="17"/>
  <c r="H59" i="17"/>
  <c r="H78" i="17" s="1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78" i="17" s="1"/>
  <c r="I109" i="17" s="1"/>
  <c r="I60" i="17"/>
  <c r="I61" i="17"/>
  <c r="I62" i="17"/>
  <c r="I63" i="17"/>
  <c r="I64" i="17"/>
  <c r="I65" i="17"/>
  <c r="I66" i="17"/>
  <c r="I67" i="17"/>
  <c r="I68" i="17"/>
  <c r="I69" i="17"/>
  <c r="I70" i="17"/>
  <c r="I72" i="17"/>
  <c r="I73" i="17"/>
  <c r="I74" i="17"/>
  <c r="I75" i="17"/>
  <c r="I76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100" i="17"/>
  <c r="I101" i="17"/>
  <c r="I102" i="17"/>
  <c r="I103" i="17"/>
  <c r="I104" i="17"/>
  <c r="I106" i="17"/>
  <c r="I107" i="17"/>
  <c r="I11" i="17"/>
  <c r="H108" i="14"/>
  <c r="H109" i="14"/>
  <c r="H105" i="14"/>
  <c r="H90" i="14"/>
  <c r="H87" i="14"/>
  <c r="H82" i="14"/>
  <c r="H78" i="14"/>
  <c r="H71" i="14"/>
  <c r="I71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45" i="14"/>
  <c r="H65" i="14"/>
  <c r="H59" i="14"/>
  <c r="H56" i="14"/>
  <c r="H53" i="14"/>
  <c r="H41" i="14"/>
  <c r="H43" i="14"/>
  <c r="H32" i="14"/>
  <c r="H29" i="14"/>
  <c r="H23" i="14"/>
  <c r="H17" i="14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19" i="13"/>
  <c r="H141" i="13"/>
  <c r="H142" i="13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1" i="21"/>
  <c r="I11" i="21"/>
  <c r="H137" i="13"/>
  <c r="H127" i="13"/>
  <c r="F41" i="13"/>
  <c r="G41" i="13"/>
  <c r="I41" i="13" s="1"/>
  <c r="H41" i="13"/>
  <c r="H43" i="13"/>
  <c r="H78" i="13" s="1"/>
  <c r="H109" i="13" s="1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40" i="13"/>
  <c r="I42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39" i="13"/>
  <c r="H109" i="17" l="1"/>
  <c r="H78" i="21"/>
  <c r="H109" i="21"/>
  <c r="E121" i="13" l="1"/>
  <c r="E107" i="21" l="1"/>
  <c r="E107" i="1" s="1"/>
  <c r="E106" i="21"/>
  <c r="E106" i="1" s="1"/>
  <c r="E104" i="21"/>
  <c r="E103" i="21"/>
  <c r="E103" i="1" s="1"/>
  <c r="E102" i="21"/>
  <c r="E102" i="1" s="1"/>
  <c r="E101" i="21"/>
  <c r="E101" i="1" s="1"/>
  <c r="E100" i="21"/>
  <c r="E98" i="21"/>
  <c r="E98" i="1" s="1"/>
  <c r="E97" i="21"/>
  <c r="E96" i="21"/>
  <c r="E96" i="1" s="1"/>
  <c r="E95" i="21"/>
  <c r="E95" i="1" s="1"/>
  <c r="E94" i="21"/>
  <c r="E94" i="1" s="1"/>
  <c r="E93" i="21"/>
  <c r="E92" i="21"/>
  <c r="E92" i="1" s="1"/>
  <c r="E91" i="21"/>
  <c r="E91" i="1" s="1"/>
  <c r="E89" i="21"/>
  <c r="E89" i="1" s="1"/>
  <c r="E88" i="21"/>
  <c r="E86" i="21"/>
  <c r="E86" i="1" s="1"/>
  <c r="E85" i="21"/>
  <c r="E84" i="21"/>
  <c r="E84" i="1" s="1"/>
  <c r="E83" i="21"/>
  <c r="E81" i="21"/>
  <c r="E81" i="1" s="1"/>
  <c r="E80" i="21"/>
  <c r="E80" i="1" s="1"/>
  <c r="E79" i="21"/>
  <c r="E79" i="1" s="1"/>
  <c r="E77" i="21"/>
  <c r="E76" i="21"/>
  <c r="E76" i="1" s="1"/>
  <c r="E75" i="21"/>
  <c r="E75" i="1" s="1"/>
  <c r="E74" i="21"/>
  <c r="E74" i="1" s="1"/>
  <c r="E73" i="21"/>
  <c r="E72" i="21"/>
  <c r="E72" i="1" s="1"/>
  <c r="E70" i="21"/>
  <c r="E70" i="1" s="1"/>
  <c r="E69" i="21"/>
  <c r="E69" i="1" s="1"/>
  <c r="E68" i="21"/>
  <c r="E67" i="21"/>
  <c r="E67" i="1" s="1"/>
  <c r="E66" i="21"/>
  <c r="E66" i="1" s="1"/>
  <c r="E64" i="21"/>
  <c r="E64" i="1" s="1"/>
  <c r="E63" i="21"/>
  <c r="E63" i="1" s="1"/>
  <c r="E62" i="21"/>
  <c r="E62" i="1" s="1"/>
  <c r="E61" i="21"/>
  <c r="E60" i="21"/>
  <c r="E60" i="1" s="1"/>
  <c r="E58" i="21"/>
  <c r="E58" i="1" s="1"/>
  <c r="E57" i="21"/>
  <c r="E57" i="1" s="1"/>
  <c r="E55" i="21"/>
  <c r="E54" i="21"/>
  <c r="E54" i="1" s="1"/>
  <c r="E52" i="21"/>
  <c r="E51" i="21"/>
  <c r="E51" i="1" s="1"/>
  <c r="E50" i="21"/>
  <c r="E50" i="1" s="1"/>
  <c r="E49" i="21"/>
  <c r="E49" i="1" s="1"/>
  <c r="E48" i="21"/>
  <c r="E48" i="1" s="1"/>
  <c r="E47" i="21"/>
  <c r="E47" i="1" s="1"/>
  <c r="E46" i="21"/>
  <c r="E45" i="21"/>
  <c r="E45" i="1" s="1"/>
  <c r="E44" i="21"/>
  <c r="E42" i="21"/>
  <c r="E42" i="1" s="1"/>
  <c r="E40" i="21"/>
  <c r="E39" i="21"/>
  <c r="E39" i="1" s="1"/>
  <c r="E38" i="21"/>
  <c r="E38" i="1" s="1"/>
  <c r="E37" i="21"/>
  <c r="E37" i="1" s="1"/>
  <c r="E36" i="21"/>
  <c r="E35" i="21"/>
  <c r="E35" i="1" s="1"/>
  <c r="E34" i="21"/>
  <c r="E34" i="1" s="1"/>
  <c r="E33" i="21"/>
  <c r="E33" i="1" s="1"/>
  <c r="E31" i="21"/>
  <c r="E31" i="1" s="1"/>
  <c r="E30" i="21"/>
  <c r="E30" i="1" s="1"/>
  <c r="E28" i="21"/>
  <c r="E27" i="21"/>
  <c r="E27" i="1" s="1"/>
  <c r="E26" i="21"/>
  <c r="E26" i="1" s="1"/>
  <c r="E25" i="21"/>
  <c r="E25" i="1" s="1"/>
  <c r="E24" i="21"/>
  <c r="E22" i="21"/>
  <c r="E22" i="1" s="1"/>
  <c r="E21" i="21"/>
  <c r="E20" i="21"/>
  <c r="E20" i="1" s="1"/>
  <c r="E19" i="21"/>
  <c r="E18" i="21"/>
  <c r="E18" i="1" s="1"/>
  <c r="E16" i="21"/>
  <c r="E16" i="1" s="1"/>
  <c r="E15" i="21"/>
  <c r="E15" i="1" s="1"/>
  <c r="E14" i="21"/>
  <c r="E13" i="21"/>
  <c r="E13" i="1" s="1"/>
  <c r="E12" i="21"/>
  <c r="G107" i="21"/>
  <c r="G107" i="1" s="1"/>
  <c r="F107" i="21"/>
  <c r="G106" i="21"/>
  <c r="G106" i="1" s="1"/>
  <c r="F106" i="21"/>
  <c r="G104" i="21"/>
  <c r="G104" i="1" s="1"/>
  <c r="F104" i="21"/>
  <c r="F104" i="1" s="1"/>
  <c r="G103" i="21"/>
  <c r="G103" i="1" s="1"/>
  <c r="F103" i="21"/>
  <c r="G102" i="21"/>
  <c r="F102" i="21"/>
  <c r="G101" i="21"/>
  <c r="G101" i="1" s="1"/>
  <c r="F101" i="21"/>
  <c r="G100" i="21"/>
  <c r="G100" i="1" s="1"/>
  <c r="F100" i="21"/>
  <c r="F100" i="1" s="1"/>
  <c r="G98" i="21"/>
  <c r="G98" i="1" s="1"/>
  <c r="F98" i="21"/>
  <c r="G97" i="21"/>
  <c r="G97" i="1" s="1"/>
  <c r="F97" i="21"/>
  <c r="G96" i="21"/>
  <c r="G96" i="1" s="1"/>
  <c r="F96" i="21"/>
  <c r="F96" i="1" s="1"/>
  <c r="G95" i="21"/>
  <c r="G95" i="1" s="1"/>
  <c r="F95" i="21"/>
  <c r="G94" i="21"/>
  <c r="G94" i="1" s="1"/>
  <c r="F94" i="21"/>
  <c r="G93" i="21"/>
  <c r="G93" i="1" s="1"/>
  <c r="F93" i="21"/>
  <c r="G92" i="21"/>
  <c r="G92" i="1" s="1"/>
  <c r="F92" i="21"/>
  <c r="F92" i="1" s="1"/>
  <c r="G91" i="21"/>
  <c r="G91" i="1" s="1"/>
  <c r="F91" i="21"/>
  <c r="G89" i="21"/>
  <c r="G89" i="1" s="1"/>
  <c r="F89" i="21"/>
  <c r="G88" i="21"/>
  <c r="G88" i="1" s="1"/>
  <c r="F88" i="21"/>
  <c r="F88" i="1" s="1"/>
  <c r="G86" i="21"/>
  <c r="G86" i="1" s="1"/>
  <c r="F86" i="21"/>
  <c r="G85" i="21"/>
  <c r="G85" i="1" s="1"/>
  <c r="F85" i="21"/>
  <c r="G84" i="21"/>
  <c r="G84" i="1" s="1"/>
  <c r="F84" i="21"/>
  <c r="F84" i="1" s="1"/>
  <c r="G83" i="21"/>
  <c r="G83" i="1" s="1"/>
  <c r="F83" i="21"/>
  <c r="G81" i="21"/>
  <c r="G81" i="1" s="1"/>
  <c r="F81" i="21"/>
  <c r="G80" i="21"/>
  <c r="G80" i="1" s="1"/>
  <c r="F80" i="21"/>
  <c r="F80" i="1" s="1"/>
  <c r="G79" i="21"/>
  <c r="G79" i="1" s="1"/>
  <c r="F79" i="21"/>
  <c r="G77" i="21"/>
  <c r="G77" i="1" s="1"/>
  <c r="F77" i="21"/>
  <c r="G76" i="21"/>
  <c r="G76" i="1" s="1"/>
  <c r="F76" i="21"/>
  <c r="F76" i="1" s="1"/>
  <c r="G75" i="21"/>
  <c r="G75" i="1" s="1"/>
  <c r="F75" i="21"/>
  <c r="G74" i="21"/>
  <c r="G74" i="1" s="1"/>
  <c r="F74" i="21"/>
  <c r="G73" i="21"/>
  <c r="G73" i="1" s="1"/>
  <c r="F73" i="21"/>
  <c r="G72" i="21"/>
  <c r="G72" i="1" s="1"/>
  <c r="F72" i="21"/>
  <c r="F72" i="1" s="1"/>
  <c r="G70" i="21"/>
  <c r="G70" i="1" s="1"/>
  <c r="F70" i="21"/>
  <c r="G69" i="21"/>
  <c r="G69" i="1" s="1"/>
  <c r="F69" i="21"/>
  <c r="G68" i="21"/>
  <c r="G68" i="1" s="1"/>
  <c r="F68" i="21"/>
  <c r="F68" i="1" s="1"/>
  <c r="G67" i="21"/>
  <c r="G67" i="1" s="1"/>
  <c r="F67" i="21"/>
  <c r="G66" i="21"/>
  <c r="G66" i="1" s="1"/>
  <c r="F66" i="21"/>
  <c r="G64" i="21"/>
  <c r="G64" i="1" s="1"/>
  <c r="F64" i="21"/>
  <c r="F64" i="1" s="1"/>
  <c r="G63" i="21"/>
  <c r="G63" i="1" s="1"/>
  <c r="F63" i="21"/>
  <c r="G62" i="21"/>
  <c r="G62" i="1" s="1"/>
  <c r="F62" i="21"/>
  <c r="G61" i="21"/>
  <c r="G61" i="1" s="1"/>
  <c r="F61" i="21"/>
  <c r="G60" i="21"/>
  <c r="G60" i="1" s="1"/>
  <c r="F60" i="21"/>
  <c r="F60" i="1" s="1"/>
  <c r="G58" i="21"/>
  <c r="G58" i="1" s="1"/>
  <c r="F58" i="21"/>
  <c r="G57" i="21"/>
  <c r="G57" i="1" s="1"/>
  <c r="F57" i="21"/>
  <c r="G55" i="21"/>
  <c r="G55" i="1" s="1"/>
  <c r="F55" i="21"/>
  <c r="G54" i="21"/>
  <c r="G54" i="1" s="1"/>
  <c r="F54" i="21"/>
  <c r="G52" i="21"/>
  <c r="G52" i="1" s="1"/>
  <c r="F52" i="21"/>
  <c r="F52" i="1" s="1"/>
  <c r="G51" i="21"/>
  <c r="G51" i="1" s="1"/>
  <c r="F51" i="21"/>
  <c r="G50" i="21"/>
  <c r="G50" i="1" s="1"/>
  <c r="F50" i="21"/>
  <c r="G49" i="21"/>
  <c r="G49" i="1" s="1"/>
  <c r="F49" i="21"/>
  <c r="G48" i="21"/>
  <c r="G48" i="1" s="1"/>
  <c r="F48" i="21"/>
  <c r="F48" i="1" s="1"/>
  <c r="G47" i="21"/>
  <c r="G47" i="1" s="1"/>
  <c r="F47" i="21"/>
  <c r="G46" i="21"/>
  <c r="G46" i="1" s="1"/>
  <c r="F46" i="21"/>
  <c r="G45" i="21"/>
  <c r="G45" i="1" s="1"/>
  <c r="F45" i="21"/>
  <c r="G44" i="21"/>
  <c r="G44" i="1" s="1"/>
  <c r="F44" i="21"/>
  <c r="F44" i="1" s="1"/>
  <c r="G42" i="21"/>
  <c r="G42" i="1" s="1"/>
  <c r="F42" i="21"/>
  <c r="G40" i="21"/>
  <c r="G40" i="1" s="1"/>
  <c r="F40" i="21"/>
  <c r="F40" i="1" s="1"/>
  <c r="G39" i="21"/>
  <c r="G39" i="1" s="1"/>
  <c r="F39" i="21"/>
  <c r="G38" i="21"/>
  <c r="G38" i="1" s="1"/>
  <c r="F38" i="21"/>
  <c r="G37" i="21"/>
  <c r="G37" i="1" s="1"/>
  <c r="F37" i="21"/>
  <c r="G36" i="21"/>
  <c r="G36" i="1" s="1"/>
  <c r="F36" i="21"/>
  <c r="F36" i="1" s="1"/>
  <c r="G35" i="21"/>
  <c r="G35" i="1" s="1"/>
  <c r="F35" i="21"/>
  <c r="G34" i="21"/>
  <c r="G34" i="1" s="1"/>
  <c r="F34" i="21"/>
  <c r="G33" i="21"/>
  <c r="G33" i="1" s="1"/>
  <c r="F33" i="21"/>
  <c r="G31" i="21"/>
  <c r="G31" i="1" s="1"/>
  <c r="F31" i="21"/>
  <c r="G28" i="21"/>
  <c r="G28" i="1" s="1"/>
  <c r="F28" i="21"/>
  <c r="F28" i="1" s="1"/>
  <c r="G27" i="21"/>
  <c r="G27" i="1" s="1"/>
  <c r="F27" i="21"/>
  <c r="G26" i="21"/>
  <c r="G26" i="1" s="1"/>
  <c r="F26" i="21"/>
  <c r="G25" i="21"/>
  <c r="G25" i="1" s="1"/>
  <c r="F25" i="21"/>
  <c r="G24" i="21"/>
  <c r="G24" i="1" s="1"/>
  <c r="F24" i="21"/>
  <c r="F24" i="1" s="1"/>
  <c r="G22" i="21"/>
  <c r="G22" i="1" s="1"/>
  <c r="F22" i="21"/>
  <c r="G21" i="21"/>
  <c r="G21" i="1" s="1"/>
  <c r="F21" i="21"/>
  <c r="G20" i="21"/>
  <c r="G20" i="1" s="1"/>
  <c r="F20" i="21"/>
  <c r="F20" i="1" s="1"/>
  <c r="G19" i="21"/>
  <c r="G19" i="1" s="1"/>
  <c r="F19" i="21"/>
  <c r="G18" i="21"/>
  <c r="G18" i="1" s="1"/>
  <c r="F18" i="21"/>
  <c r="I16" i="21"/>
  <c r="I16" i="1" s="1"/>
  <c r="G16" i="21"/>
  <c r="F16" i="21"/>
  <c r="F16" i="1" s="1"/>
  <c r="I15" i="21"/>
  <c r="G15" i="21"/>
  <c r="G15" i="1" s="1"/>
  <c r="F15" i="21"/>
  <c r="G14" i="21"/>
  <c r="G14" i="1" s="1"/>
  <c r="F14" i="21"/>
  <c r="G13" i="21"/>
  <c r="G13" i="1" s="1"/>
  <c r="F13" i="21"/>
  <c r="G12" i="21"/>
  <c r="G12" i="1" s="1"/>
  <c r="F12" i="21"/>
  <c r="F12" i="1" s="1"/>
  <c r="G11" i="21"/>
  <c r="G11" i="1" s="1"/>
  <c r="F11" i="21"/>
  <c r="E11" i="21"/>
  <c r="E11" i="1" s="1"/>
  <c r="G140" i="21"/>
  <c r="F140" i="21"/>
  <c r="E140" i="21"/>
  <c r="G139" i="21"/>
  <c r="F139" i="21"/>
  <c r="E139" i="21"/>
  <c r="G138" i="21"/>
  <c r="F138" i="21"/>
  <c r="E138" i="21"/>
  <c r="G136" i="21"/>
  <c r="F136" i="21"/>
  <c r="E136" i="21"/>
  <c r="G135" i="21"/>
  <c r="F135" i="21"/>
  <c r="E135" i="21"/>
  <c r="G134" i="21"/>
  <c r="F134" i="21"/>
  <c r="E134" i="21"/>
  <c r="G133" i="21"/>
  <c r="F133" i="21"/>
  <c r="E133" i="21"/>
  <c r="G132" i="21"/>
  <c r="F132" i="21"/>
  <c r="E132" i="21"/>
  <c r="G131" i="21"/>
  <c r="F131" i="21"/>
  <c r="E131" i="21"/>
  <c r="G130" i="21"/>
  <c r="F130" i="21"/>
  <c r="E130" i="21"/>
  <c r="G129" i="21"/>
  <c r="F129" i="21"/>
  <c r="E129" i="21"/>
  <c r="G128" i="21"/>
  <c r="F128" i="21"/>
  <c r="E128" i="21"/>
  <c r="G126" i="21"/>
  <c r="F126" i="21"/>
  <c r="E126" i="21"/>
  <c r="G125" i="21"/>
  <c r="F125" i="21"/>
  <c r="E125" i="21"/>
  <c r="G124" i="21"/>
  <c r="F124" i="21"/>
  <c r="E124" i="21"/>
  <c r="G123" i="21"/>
  <c r="F123" i="21"/>
  <c r="E123" i="21"/>
  <c r="G122" i="21"/>
  <c r="F122" i="21"/>
  <c r="E122" i="21"/>
  <c r="G121" i="21"/>
  <c r="F121" i="21"/>
  <c r="E121" i="21"/>
  <c r="G120" i="21"/>
  <c r="F120" i="21"/>
  <c r="E120" i="21"/>
  <c r="G119" i="21"/>
  <c r="G10" i="2" s="1"/>
  <c r="F119" i="21"/>
  <c r="E119" i="21"/>
  <c r="G31" i="2"/>
  <c r="F31" i="2"/>
  <c r="E31" i="2"/>
  <c r="G30" i="2"/>
  <c r="F30" i="2"/>
  <c r="E30" i="2"/>
  <c r="G29" i="2"/>
  <c r="F29" i="2"/>
  <c r="E29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F10" i="2"/>
  <c r="F107" i="1"/>
  <c r="F106" i="1"/>
  <c r="E104" i="1"/>
  <c r="F103" i="1"/>
  <c r="G102" i="1"/>
  <c r="F102" i="1"/>
  <c r="F101" i="1"/>
  <c r="E100" i="1"/>
  <c r="F98" i="1"/>
  <c r="F97" i="1"/>
  <c r="E97" i="1"/>
  <c r="F95" i="1"/>
  <c r="F94" i="1"/>
  <c r="F93" i="1"/>
  <c r="E93" i="1"/>
  <c r="F91" i="1"/>
  <c r="F89" i="1"/>
  <c r="E88" i="1"/>
  <c r="F86" i="1"/>
  <c r="F85" i="1"/>
  <c r="E85" i="1"/>
  <c r="F83" i="1"/>
  <c r="E83" i="1"/>
  <c r="F81" i="1"/>
  <c r="F79" i="1"/>
  <c r="F77" i="1"/>
  <c r="E77" i="1"/>
  <c r="F75" i="1"/>
  <c r="F74" i="1"/>
  <c r="F73" i="1"/>
  <c r="E73" i="1"/>
  <c r="F70" i="1"/>
  <c r="F69" i="1"/>
  <c r="E68" i="1"/>
  <c r="F67" i="1"/>
  <c r="F66" i="1"/>
  <c r="F63" i="1"/>
  <c r="F62" i="1"/>
  <c r="F61" i="1"/>
  <c r="E61" i="1"/>
  <c r="F58" i="1"/>
  <c r="F57" i="1"/>
  <c r="F55" i="1"/>
  <c r="E55" i="1"/>
  <c r="F54" i="1"/>
  <c r="E52" i="1"/>
  <c r="F51" i="1"/>
  <c r="F50" i="1"/>
  <c r="F49" i="1"/>
  <c r="F47" i="1"/>
  <c r="F46" i="1"/>
  <c r="E46" i="1"/>
  <c r="F45" i="1"/>
  <c r="E44" i="1"/>
  <c r="F42" i="1"/>
  <c r="E40" i="1"/>
  <c r="F39" i="1"/>
  <c r="F38" i="1"/>
  <c r="F37" i="1"/>
  <c r="E36" i="1"/>
  <c r="F35" i="1"/>
  <c r="F34" i="1"/>
  <c r="F33" i="1"/>
  <c r="F31" i="1"/>
  <c r="E28" i="1"/>
  <c r="F27" i="1"/>
  <c r="F26" i="1"/>
  <c r="F25" i="1"/>
  <c r="E24" i="1"/>
  <c r="F22" i="1"/>
  <c r="F21" i="1"/>
  <c r="E21" i="1"/>
  <c r="F19" i="1"/>
  <c r="E19" i="1"/>
  <c r="F18" i="1"/>
  <c r="G16" i="1"/>
  <c r="I15" i="1"/>
  <c r="F15" i="1"/>
  <c r="F14" i="1"/>
  <c r="E14" i="1"/>
  <c r="F13" i="1"/>
  <c r="E12" i="1"/>
  <c r="F11" i="1"/>
  <c r="E115" i="21" l="1"/>
  <c r="F141" i="20"/>
  <c r="I140" i="20"/>
  <c r="I139" i="20"/>
  <c r="I138" i="20"/>
  <c r="G137" i="20"/>
  <c r="G141" i="20" s="1"/>
  <c r="F137" i="20"/>
  <c r="E137" i="20"/>
  <c r="E141" i="20" s="1"/>
  <c r="I136" i="20"/>
  <c r="I135" i="20"/>
  <c r="I134" i="20"/>
  <c r="I133" i="20"/>
  <c r="I132" i="20"/>
  <c r="I131" i="20"/>
  <c r="I130" i="20"/>
  <c r="I129" i="20"/>
  <c r="I128" i="20"/>
  <c r="G127" i="20"/>
  <c r="F127" i="20"/>
  <c r="E127" i="20"/>
  <c r="E142" i="20" s="1"/>
  <c r="I126" i="20"/>
  <c r="I125" i="20"/>
  <c r="I124" i="20"/>
  <c r="I123" i="20"/>
  <c r="I122" i="20"/>
  <c r="I121" i="20"/>
  <c r="I120" i="20"/>
  <c r="I119" i="20"/>
  <c r="E115" i="20"/>
  <c r="I107" i="20"/>
  <c r="I106" i="20"/>
  <c r="G105" i="20"/>
  <c r="F105" i="20"/>
  <c r="E105" i="20"/>
  <c r="I104" i="20"/>
  <c r="I103" i="20"/>
  <c r="I102" i="20"/>
  <c r="I101" i="20"/>
  <c r="I100" i="20"/>
  <c r="I98" i="20"/>
  <c r="I97" i="20"/>
  <c r="I96" i="20"/>
  <c r="I95" i="20"/>
  <c r="I94" i="20"/>
  <c r="I93" i="20"/>
  <c r="I92" i="20"/>
  <c r="I91" i="20"/>
  <c r="G90" i="20"/>
  <c r="F90" i="20"/>
  <c r="E90" i="20"/>
  <c r="I89" i="20"/>
  <c r="I88" i="20"/>
  <c r="I90" i="20" s="1"/>
  <c r="I86" i="20"/>
  <c r="I85" i="20"/>
  <c r="I84" i="20"/>
  <c r="I83" i="20"/>
  <c r="G82" i="20"/>
  <c r="G87" i="20" s="1"/>
  <c r="G99" i="20" s="1"/>
  <c r="G108" i="20" s="1"/>
  <c r="F82" i="20"/>
  <c r="F87" i="20" s="1"/>
  <c r="E82" i="20"/>
  <c r="I81" i="20"/>
  <c r="I80" i="20"/>
  <c r="I79" i="20"/>
  <c r="I77" i="20"/>
  <c r="I76" i="20"/>
  <c r="I75" i="20"/>
  <c r="I74" i="20"/>
  <c r="I73" i="20"/>
  <c r="I72" i="20"/>
  <c r="G71" i="20"/>
  <c r="F71" i="20"/>
  <c r="E71" i="20"/>
  <c r="I70" i="20"/>
  <c r="I69" i="20"/>
  <c r="I68" i="20"/>
  <c r="I67" i="20"/>
  <c r="I66" i="20"/>
  <c r="I71" i="20" s="1"/>
  <c r="G65" i="20"/>
  <c r="F65" i="20"/>
  <c r="E65" i="20"/>
  <c r="I64" i="20"/>
  <c r="I63" i="20"/>
  <c r="I62" i="20"/>
  <c r="I61" i="20"/>
  <c r="I60" i="20"/>
  <c r="I65" i="20" s="1"/>
  <c r="I58" i="20"/>
  <c r="I57" i="20"/>
  <c r="G56" i="20"/>
  <c r="F56" i="20"/>
  <c r="E56" i="20"/>
  <c r="I55" i="20"/>
  <c r="I54" i="20"/>
  <c r="I56" i="20" s="1"/>
  <c r="G53" i="20"/>
  <c r="F53" i="20"/>
  <c r="F59" i="20" s="1"/>
  <c r="E53" i="20"/>
  <c r="E59" i="20" s="1"/>
  <c r="I52" i="20"/>
  <c r="I51" i="20"/>
  <c r="I53" i="20" s="1"/>
  <c r="I50" i="20"/>
  <c r="I49" i="20"/>
  <c r="I48" i="20"/>
  <c r="I47" i="20"/>
  <c r="I46" i="20"/>
  <c r="I45" i="20"/>
  <c r="I44" i="20"/>
  <c r="I42" i="20"/>
  <c r="G41" i="20"/>
  <c r="F41" i="20"/>
  <c r="E41" i="20"/>
  <c r="I40" i="20"/>
  <c r="I39" i="20"/>
  <c r="I38" i="20"/>
  <c r="I37" i="20"/>
  <c r="I36" i="20"/>
  <c r="I41" i="20" s="1"/>
  <c r="I35" i="20"/>
  <c r="I34" i="20"/>
  <c r="I33" i="20"/>
  <c r="E32" i="20"/>
  <c r="E43" i="20" s="1"/>
  <c r="I31" i="20"/>
  <c r="G30" i="20"/>
  <c r="G32" i="20" s="1"/>
  <c r="F30" i="20"/>
  <c r="G29" i="20"/>
  <c r="F29" i="20"/>
  <c r="E29" i="20"/>
  <c r="I28" i="20"/>
  <c r="I27" i="20"/>
  <c r="I26" i="20"/>
  <c r="I25" i="20"/>
  <c r="I24" i="20"/>
  <c r="F23" i="20"/>
  <c r="I22" i="20"/>
  <c r="I21" i="20"/>
  <c r="I20" i="20"/>
  <c r="I19" i="20"/>
  <c r="I18" i="20"/>
  <c r="G17" i="20"/>
  <c r="G23" i="20" s="1"/>
  <c r="F17" i="20"/>
  <c r="E17" i="20"/>
  <c r="E23" i="20" s="1"/>
  <c r="I14" i="20"/>
  <c r="I13" i="20"/>
  <c r="I12" i="20"/>
  <c r="I11" i="20"/>
  <c r="F141" i="19"/>
  <c r="I140" i="19"/>
  <c r="I139" i="19"/>
  <c r="I138" i="19"/>
  <c r="G137" i="19"/>
  <c r="G141" i="19" s="1"/>
  <c r="F137" i="19"/>
  <c r="E137" i="19"/>
  <c r="E141" i="19" s="1"/>
  <c r="I136" i="19"/>
  <c r="I135" i="19"/>
  <c r="I134" i="19"/>
  <c r="I133" i="19"/>
  <c r="I132" i="19"/>
  <c r="I131" i="19"/>
  <c r="I130" i="19"/>
  <c r="I129" i="19"/>
  <c r="I128" i="19"/>
  <c r="G127" i="19"/>
  <c r="F127" i="19"/>
  <c r="F142" i="19" s="1"/>
  <c r="E127" i="19"/>
  <c r="E142" i="19" s="1"/>
  <c r="I126" i="19"/>
  <c r="I125" i="19"/>
  <c r="I124" i="19"/>
  <c r="I123" i="19"/>
  <c r="I122" i="19"/>
  <c r="I121" i="19"/>
  <c r="I120" i="19"/>
  <c r="I119" i="19"/>
  <c r="E115" i="19"/>
  <c r="I107" i="19"/>
  <c r="I106" i="19"/>
  <c r="G105" i="19"/>
  <c r="F105" i="19"/>
  <c r="E105" i="19"/>
  <c r="I104" i="19"/>
  <c r="I103" i="19"/>
  <c r="I102" i="19"/>
  <c r="I101" i="19"/>
  <c r="I100" i="19"/>
  <c r="I105" i="19" s="1"/>
  <c r="I98" i="19"/>
  <c r="I97" i="19"/>
  <c r="I96" i="19"/>
  <c r="I95" i="19"/>
  <c r="I94" i="19"/>
  <c r="I93" i="19"/>
  <c r="I92" i="19"/>
  <c r="I91" i="19"/>
  <c r="G90" i="19"/>
  <c r="F90" i="19"/>
  <c r="E90" i="19"/>
  <c r="I89" i="19"/>
  <c r="I88" i="19"/>
  <c r="I86" i="19"/>
  <c r="I85" i="19"/>
  <c r="I84" i="19"/>
  <c r="I83" i="19"/>
  <c r="G82" i="19"/>
  <c r="G87" i="19" s="1"/>
  <c r="F82" i="19"/>
  <c r="F87" i="19" s="1"/>
  <c r="F99" i="19" s="1"/>
  <c r="F108" i="19" s="1"/>
  <c r="E82" i="19"/>
  <c r="I81" i="19"/>
  <c r="I80" i="19"/>
  <c r="I79" i="19"/>
  <c r="I77" i="19"/>
  <c r="I76" i="19"/>
  <c r="I75" i="19"/>
  <c r="I74" i="19"/>
  <c r="I73" i="19"/>
  <c r="I72" i="19"/>
  <c r="G71" i="19"/>
  <c r="F71" i="19"/>
  <c r="E71" i="19"/>
  <c r="I70" i="19"/>
  <c r="I69" i="19"/>
  <c r="I68" i="19"/>
  <c r="I67" i="19"/>
  <c r="I66" i="19"/>
  <c r="I71" i="19" s="1"/>
  <c r="G65" i="19"/>
  <c r="F65" i="19"/>
  <c r="E65" i="19"/>
  <c r="I64" i="19"/>
  <c r="I63" i="19"/>
  <c r="I62" i="19"/>
  <c r="I61" i="19"/>
  <c r="I60" i="19"/>
  <c r="I65" i="19" s="1"/>
  <c r="I58" i="19"/>
  <c r="I57" i="19"/>
  <c r="G56" i="19"/>
  <c r="F56" i="19"/>
  <c r="E56" i="19"/>
  <c r="I55" i="19"/>
  <c r="I54" i="19"/>
  <c r="G53" i="19"/>
  <c r="G59" i="19" s="1"/>
  <c r="F53" i="19"/>
  <c r="E53" i="19"/>
  <c r="E59" i="19" s="1"/>
  <c r="I52" i="19"/>
  <c r="I51" i="19"/>
  <c r="I53" i="19" s="1"/>
  <c r="I50" i="19"/>
  <c r="I49" i="19"/>
  <c r="I48" i="19"/>
  <c r="I47" i="19"/>
  <c r="I46" i="19"/>
  <c r="I45" i="19"/>
  <c r="I44" i="19"/>
  <c r="I42" i="19"/>
  <c r="G41" i="19"/>
  <c r="F41" i="19"/>
  <c r="E41" i="19"/>
  <c r="I40" i="19"/>
  <c r="I39" i="19"/>
  <c r="I38" i="19"/>
  <c r="I37" i="19"/>
  <c r="I36" i="19"/>
  <c r="I41" i="19" s="1"/>
  <c r="I35" i="19"/>
  <c r="I34" i="19"/>
  <c r="I33" i="19"/>
  <c r="E32" i="19"/>
  <c r="E43" i="19" s="1"/>
  <c r="I31" i="19"/>
  <c r="G30" i="19"/>
  <c r="G32" i="19" s="1"/>
  <c r="G43" i="19" s="1"/>
  <c r="F30" i="19"/>
  <c r="G29" i="19"/>
  <c r="F29" i="19"/>
  <c r="E29" i="19"/>
  <c r="I28" i="19"/>
  <c r="I27" i="19"/>
  <c r="I26" i="19"/>
  <c r="I25" i="19"/>
  <c r="I24" i="19"/>
  <c r="F23" i="19"/>
  <c r="I22" i="19"/>
  <c r="I21" i="19"/>
  <c r="I20" i="19"/>
  <c r="I19" i="19"/>
  <c r="I18" i="19"/>
  <c r="G17" i="19"/>
  <c r="G23" i="19" s="1"/>
  <c r="F17" i="19"/>
  <c r="E17" i="19"/>
  <c r="E23" i="19" s="1"/>
  <c r="I14" i="19"/>
  <c r="I13" i="19"/>
  <c r="I12" i="19"/>
  <c r="I11" i="19"/>
  <c r="I140" i="18"/>
  <c r="I139" i="18"/>
  <c r="I138" i="18"/>
  <c r="G137" i="18"/>
  <c r="G141" i="18" s="1"/>
  <c r="F137" i="18"/>
  <c r="F141" i="18" s="1"/>
  <c r="E137" i="18"/>
  <c r="E141" i="18" s="1"/>
  <c r="I136" i="18"/>
  <c r="I135" i="18"/>
  <c r="I134" i="18"/>
  <c r="I133" i="18"/>
  <c r="I132" i="18"/>
  <c r="I131" i="18"/>
  <c r="I130" i="18"/>
  <c r="I129" i="18"/>
  <c r="I128" i="18"/>
  <c r="I137" i="18" s="1"/>
  <c r="I141" i="18" s="1"/>
  <c r="G127" i="18"/>
  <c r="F127" i="18"/>
  <c r="E127" i="18"/>
  <c r="I126" i="18"/>
  <c r="I125" i="18"/>
  <c r="I124" i="18"/>
  <c r="I123" i="18"/>
  <c r="I122" i="18"/>
  <c r="I121" i="18"/>
  <c r="I120" i="18"/>
  <c r="I119" i="18"/>
  <c r="E115" i="18"/>
  <c r="I107" i="18"/>
  <c r="I106" i="18"/>
  <c r="G105" i="18"/>
  <c r="F105" i="18"/>
  <c r="E105" i="18"/>
  <c r="I104" i="18"/>
  <c r="I103" i="18"/>
  <c r="I102" i="18"/>
  <c r="I101" i="18"/>
  <c r="I100" i="18"/>
  <c r="I105" i="18" s="1"/>
  <c r="I98" i="18"/>
  <c r="I97" i="18"/>
  <c r="I96" i="18"/>
  <c r="I95" i="18"/>
  <c r="I94" i="18"/>
  <c r="I93" i="18"/>
  <c r="I92" i="18"/>
  <c r="I91" i="18"/>
  <c r="G90" i="18"/>
  <c r="F90" i="18"/>
  <c r="E90" i="18"/>
  <c r="I89" i="18"/>
  <c r="I88" i="18"/>
  <c r="I86" i="18"/>
  <c r="I85" i="18"/>
  <c r="I84" i="18"/>
  <c r="I83" i="18"/>
  <c r="G82" i="18"/>
  <c r="F82" i="18"/>
  <c r="F87" i="18" s="1"/>
  <c r="E82" i="18"/>
  <c r="E87" i="18" s="1"/>
  <c r="E99" i="18" s="1"/>
  <c r="E108" i="18" s="1"/>
  <c r="I81" i="18"/>
  <c r="I80" i="18"/>
  <c r="I79" i="18"/>
  <c r="I77" i="18"/>
  <c r="I76" i="18"/>
  <c r="I75" i="18"/>
  <c r="I74" i="18"/>
  <c r="I73" i="18"/>
  <c r="I72" i="18"/>
  <c r="G71" i="18"/>
  <c r="F71" i="18"/>
  <c r="E71" i="18"/>
  <c r="I70" i="18"/>
  <c r="I69" i="18"/>
  <c r="I68" i="18"/>
  <c r="I67" i="18"/>
  <c r="I66" i="18"/>
  <c r="G65" i="18"/>
  <c r="F65" i="18"/>
  <c r="E65" i="18"/>
  <c r="I64" i="18"/>
  <c r="I63" i="18"/>
  <c r="I62" i="18"/>
  <c r="I61" i="18"/>
  <c r="I60" i="18"/>
  <c r="I58" i="18"/>
  <c r="I57" i="18"/>
  <c r="G56" i="18"/>
  <c r="F56" i="18"/>
  <c r="E56" i="18"/>
  <c r="I55" i="18"/>
  <c r="I54" i="18"/>
  <c r="G53" i="18"/>
  <c r="F53" i="18"/>
  <c r="E53" i="18"/>
  <c r="E59" i="18" s="1"/>
  <c r="I52" i="18"/>
  <c r="I51" i="18"/>
  <c r="I50" i="18"/>
  <c r="I49" i="18"/>
  <c r="I48" i="18"/>
  <c r="I47" i="18"/>
  <c r="I46" i="18"/>
  <c r="I45" i="18"/>
  <c r="I44" i="18"/>
  <c r="I42" i="18"/>
  <c r="G41" i="18"/>
  <c r="F41" i="18"/>
  <c r="E41" i="18"/>
  <c r="I40" i="18"/>
  <c r="I39" i="18"/>
  <c r="I38" i="18"/>
  <c r="I37" i="18"/>
  <c r="I36" i="18"/>
  <c r="I35" i="18"/>
  <c r="I34" i="18"/>
  <c r="I33" i="18"/>
  <c r="E32" i="18"/>
  <c r="E43" i="18" s="1"/>
  <c r="I31" i="18"/>
  <c r="G30" i="18"/>
  <c r="G32" i="18" s="1"/>
  <c r="G43" i="18" s="1"/>
  <c r="F30" i="18"/>
  <c r="G29" i="18"/>
  <c r="F29" i="18"/>
  <c r="E29" i="18"/>
  <c r="I28" i="18"/>
  <c r="I27" i="18"/>
  <c r="I26" i="18"/>
  <c r="I25" i="18"/>
  <c r="I24" i="18"/>
  <c r="I29" i="18" s="1"/>
  <c r="I22" i="18"/>
  <c r="I21" i="18"/>
  <c r="I20" i="18"/>
  <c r="I19" i="18"/>
  <c r="I18" i="18"/>
  <c r="G17" i="18"/>
  <c r="G23" i="18" s="1"/>
  <c r="F17" i="18"/>
  <c r="F23" i="18" s="1"/>
  <c r="E17" i="18"/>
  <c r="E23" i="18" s="1"/>
  <c r="I14" i="18"/>
  <c r="I13" i="18"/>
  <c r="I12" i="18"/>
  <c r="I11" i="18"/>
  <c r="G137" i="17"/>
  <c r="G141" i="17" s="1"/>
  <c r="F137" i="17"/>
  <c r="F141" i="17" s="1"/>
  <c r="E137" i="17"/>
  <c r="E141" i="17" s="1"/>
  <c r="G127" i="17"/>
  <c r="G142" i="17" s="1"/>
  <c r="F127" i="17"/>
  <c r="E127" i="17"/>
  <c r="E115" i="17"/>
  <c r="G105" i="17"/>
  <c r="F105" i="17"/>
  <c r="E105" i="17"/>
  <c r="G90" i="17"/>
  <c r="F90" i="17"/>
  <c r="E90" i="17"/>
  <c r="G82" i="17"/>
  <c r="G87" i="17" s="1"/>
  <c r="F82" i="17"/>
  <c r="E82" i="17"/>
  <c r="G71" i="17"/>
  <c r="F71" i="17"/>
  <c r="E71" i="17"/>
  <c r="G65" i="17"/>
  <c r="F65" i="17"/>
  <c r="E65" i="17"/>
  <c r="G56" i="17"/>
  <c r="F56" i="17"/>
  <c r="E56" i="17"/>
  <c r="G53" i="17"/>
  <c r="F53" i="17"/>
  <c r="F59" i="17" s="1"/>
  <c r="E53" i="17"/>
  <c r="E59" i="17" s="1"/>
  <c r="G41" i="17"/>
  <c r="F41" i="17"/>
  <c r="E41" i="17"/>
  <c r="E32" i="17"/>
  <c r="E43" i="17" s="1"/>
  <c r="G30" i="17"/>
  <c r="G32" i="17" s="1"/>
  <c r="F30" i="17"/>
  <c r="F32" i="17" s="1"/>
  <c r="F43" i="17" s="1"/>
  <c r="G29" i="17"/>
  <c r="F29" i="17"/>
  <c r="E29" i="17"/>
  <c r="G17" i="17"/>
  <c r="G23" i="17" s="1"/>
  <c r="F17" i="17"/>
  <c r="F23" i="17" s="1"/>
  <c r="E17" i="17"/>
  <c r="E23" i="17" s="1"/>
  <c r="E78" i="17" s="1"/>
  <c r="F141" i="16"/>
  <c r="G137" i="16"/>
  <c r="G141" i="16" s="1"/>
  <c r="F137" i="16"/>
  <c r="E137" i="16"/>
  <c r="E141" i="16" s="1"/>
  <c r="G127" i="16"/>
  <c r="F127" i="16"/>
  <c r="F142" i="16" s="1"/>
  <c r="E127" i="16"/>
  <c r="E142" i="16" s="1"/>
  <c r="E115" i="16"/>
  <c r="G105" i="16"/>
  <c r="F105" i="16"/>
  <c r="E105" i="16"/>
  <c r="G90" i="16"/>
  <c r="F90" i="16"/>
  <c r="E90" i="16"/>
  <c r="G82" i="16"/>
  <c r="G87" i="16" s="1"/>
  <c r="G99" i="16" s="1"/>
  <c r="G108" i="16" s="1"/>
  <c r="F82" i="16"/>
  <c r="F87" i="16" s="1"/>
  <c r="E82" i="16"/>
  <c r="G71" i="16"/>
  <c r="F71" i="16"/>
  <c r="E71" i="16"/>
  <c r="G65" i="16"/>
  <c r="F65" i="16"/>
  <c r="E65" i="16"/>
  <c r="G56" i="16"/>
  <c r="F56" i="16"/>
  <c r="E56" i="16"/>
  <c r="G53" i="16"/>
  <c r="F53" i="16"/>
  <c r="F59" i="16" s="1"/>
  <c r="E53" i="16"/>
  <c r="E59" i="16" s="1"/>
  <c r="G41" i="16"/>
  <c r="F41" i="16"/>
  <c r="E41" i="16"/>
  <c r="E32" i="16"/>
  <c r="E43" i="16" s="1"/>
  <c r="G30" i="16"/>
  <c r="G32" i="16" s="1"/>
  <c r="F30" i="16"/>
  <c r="G29" i="16"/>
  <c r="F29" i="16"/>
  <c r="E29" i="16"/>
  <c r="F23" i="16"/>
  <c r="G17" i="16"/>
  <c r="G23" i="16" s="1"/>
  <c r="F17" i="16"/>
  <c r="E17" i="16"/>
  <c r="E23" i="16" s="1"/>
  <c r="I140" i="14"/>
  <c r="I140" i="21" s="1"/>
  <c r="I139" i="14"/>
  <c r="I139" i="21" s="1"/>
  <c r="I138" i="14"/>
  <c r="I138" i="21" s="1"/>
  <c r="G137" i="14"/>
  <c r="G137" i="21" s="1"/>
  <c r="F137" i="14"/>
  <c r="E137" i="14"/>
  <c r="I136" i="14"/>
  <c r="I136" i="21" s="1"/>
  <c r="I135" i="14"/>
  <c r="I135" i="21" s="1"/>
  <c r="I134" i="14"/>
  <c r="I134" i="21" s="1"/>
  <c r="I133" i="14"/>
  <c r="I133" i="21" s="1"/>
  <c r="I132" i="14"/>
  <c r="I132" i="21" s="1"/>
  <c r="I131" i="14"/>
  <c r="I131" i="21" s="1"/>
  <c r="I130" i="14"/>
  <c r="I130" i="21" s="1"/>
  <c r="I129" i="14"/>
  <c r="I129" i="21" s="1"/>
  <c r="I128" i="14"/>
  <c r="G127" i="14"/>
  <c r="F127" i="14"/>
  <c r="F127" i="21" s="1"/>
  <c r="I126" i="14"/>
  <c r="I126" i="21" s="1"/>
  <c r="I125" i="14"/>
  <c r="I125" i="21" s="1"/>
  <c r="I124" i="14"/>
  <c r="I124" i="21" s="1"/>
  <c r="I123" i="14"/>
  <c r="I123" i="21" s="1"/>
  <c r="I122" i="14"/>
  <c r="I122" i="21" s="1"/>
  <c r="I121" i="14"/>
  <c r="I121" i="21" s="1"/>
  <c r="I120" i="14"/>
  <c r="I120" i="21" s="1"/>
  <c r="E127" i="14"/>
  <c r="E127" i="21" s="1"/>
  <c r="E115" i="14"/>
  <c r="I107" i="21"/>
  <c r="I107" i="1" s="1"/>
  <c r="I106" i="21"/>
  <c r="G105" i="14"/>
  <c r="G105" i="21" s="1"/>
  <c r="F105" i="14"/>
  <c r="E105" i="14"/>
  <c r="E105" i="21" s="1"/>
  <c r="I104" i="21"/>
  <c r="I103" i="21"/>
  <c r="I103" i="1" s="1"/>
  <c r="I102" i="21"/>
  <c r="I101" i="21"/>
  <c r="I98" i="21"/>
  <c r="I97" i="21"/>
  <c r="I97" i="1" s="1"/>
  <c r="I96" i="21"/>
  <c r="I96" i="1" s="1"/>
  <c r="I95" i="21"/>
  <c r="I94" i="21"/>
  <c r="I93" i="21"/>
  <c r="I93" i="1" s="1"/>
  <c r="I92" i="21"/>
  <c r="I92" i="1" s="1"/>
  <c r="I91" i="21"/>
  <c r="I91" i="1" s="1"/>
  <c r="G90" i="14"/>
  <c r="G90" i="21" s="1"/>
  <c r="F90" i="14"/>
  <c r="E90" i="14"/>
  <c r="E90" i="21" s="1"/>
  <c r="I89" i="21"/>
  <c r="I88" i="21"/>
  <c r="I88" i="1" s="1"/>
  <c r="I86" i="21"/>
  <c r="I85" i="21"/>
  <c r="I85" i="1" s="1"/>
  <c r="I84" i="21"/>
  <c r="I84" i="1" s="1"/>
  <c r="I83" i="21"/>
  <c r="I83" i="1" s="1"/>
  <c r="G82" i="14"/>
  <c r="F82" i="14"/>
  <c r="E82" i="14"/>
  <c r="I81" i="21"/>
  <c r="I81" i="1" s="1"/>
  <c r="I80" i="21"/>
  <c r="I79" i="21"/>
  <c r="I79" i="1" s="1"/>
  <c r="I77" i="21"/>
  <c r="I76" i="21"/>
  <c r="I75" i="21"/>
  <c r="I74" i="21"/>
  <c r="I73" i="21"/>
  <c r="I72" i="21"/>
  <c r="G71" i="14"/>
  <c r="F71" i="14"/>
  <c r="F71" i="21" s="1"/>
  <c r="E71" i="14"/>
  <c r="E71" i="21" s="1"/>
  <c r="I70" i="21"/>
  <c r="I69" i="21"/>
  <c r="I68" i="21"/>
  <c r="I67" i="21"/>
  <c r="G65" i="14"/>
  <c r="F65" i="14"/>
  <c r="F65" i="21" s="1"/>
  <c r="E65" i="14"/>
  <c r="E65" i="21" s="1"/>
  <c r="I64" i="21"/>
  <c r="I63" i="21"/>
  <c r="I62" i="21"/>
  <c r="I61" i="21"/>
  <c r="I58" i="21"/>
  <c r="I57" i="21"/>
  <c r="G56" i="14"/>
  <c r="F56" i="14"/>
  <c r="F56" i="21" s="1"/>
  <c r="E56" i="14"/>
  <c r="E56" i="21" s="1"/>
  <c r="I54" i="21"/>
  <c r="G53" i="14"/>
  <c r="F53" i="14"/>
  <c r="E53" i="14"/>
  <c r="I52" i="21"/>
  <c r="I51" i="21"/>
  <c r="I50" i="21"/>
  <c r="I49" i="21"/>
  <c r="I48" i="21"/>
  <c r="I47" i="21"/>
  <c r="I46" i="21"/>
  <c r="I45" i="21"/>
  <c r="I44" i="14"/>
  <c r="I44" i="21" s="1"/>
  <c r="I42" i="14"/>
  <c r="I42" i="21" s="1"/>
  <c r="G41" i="14"/>
  <c r="F41" i="14"/>
  <c r="F41" i="21" s="1"/>
  <c r="F41" i="1" s="1"/>
  <c r="E41" i="14"/>
  <c r="E41" i="21" s="1"/>
  <c r="I40" i="14"/>
  <c r="I40" i="21" s="1"/>
  <c r="I40" i="1" s="1"/>
  <c r="I39" i="14"/>
  <c r="I39" i="21" s="1"/>
  <c r="I38" i="14"/>
  <c r="I38" i="21" s="1"/>
  <c r="I37" i="14"/>
  <c r="I37" i="21" s="1"/>
  <c r="I37" i="1" s="1"/>
  <c r="I36" i="14"/>
  <c r="I35" i="14"/>
  <c r="I35" i="21" s="1"/>
  <c r="I34" i="14"/>
  <c r="I34" i="21" s="1"/>
  <c r="I33" i="14"/>
  <c r="I33" i="21" s="1"/>
  <c r="I33" i="1" s="1"/>
  <c r="G32" i="14"/>
  <c r="G43" i="14" s="1"/>
  <c r="E32" i="14"/>
  <c r="E32" i="21" s="1"/>
  <c r="I31" i="14"/>
  <c r="I31" i="21" s="1"/>
  <c r="G30" i="14"/>
  <c r="F30" i="14"/>
  <c r="G29" i="14"/>
  <c r="F29" i="14"/>
  <c r="F29" i="21" s="1"/>
  <c r="E29" i="14"/>
  <c r="E29" i="21" s="1"/>
  <c r="I28" i="14"/>
  <c r="I28" i="21" s="1"/>
  <c r="I27" i="14"/>
  <c r="I27" i="21" s="1"/>
  <c r="I26" i="14"/>
  <c r="I26" i="21" s="1"/>
  <c r="I25" i="14"/>
  <c r="I25" i="21" s="1"/>
  <c r="I24" i="14"/>
  <c r="I22" i="14"/>
  <c r="I22" i="21" s="1"/>
  <c r="I21" i="14"/>
  <c r="I21" i="21" s="1"/>
  <c r="I20" i="14"/>
  <c r="I20" i="21" s="1"/>
  <c r="I19" i="14"/>
  <c r="I19" i="21" s="1"/>
  <c r="I18" i="14"/>
  <c r="I18" i="21" s="1"/>
  <c r="G17" i="14"/>
  <c r="F17" i="14"/>
  <c r="E17" i="14"/>
  <c r="I14" i="14"/>
  <c r="I14" i="21" s="1"/>
  <c r="I13" i="14"/>
  <c r="I13" i="21" s="1"/>
  <c r="I12" i="14"/>
  <c r="I12" i="21" s="1"/>
  <c r="I11" i="14"/>
  <c r="F137" i="13"/>
  <c r="G137" i="13"/>
  <c r="G28" i="2" s="1"/>
  <c r="E137" i="13"/>
  <c r="F105" i="13"/>
  <c r="G105" i="13"/>
  <c r="E105" i="13"/>
  <c r="E105" i="1" s="1"/>
  <c r="F90" i="13"/>
  <c r="G90" i="13"/>
  <c r="G90" i="1" s="1"/>
  <c r="E90" i="13"/>
  <c r="F82" i="13"/>
  <c r="G82" i="13"/>
  <c r="E82" i="13"/>
  <c r="I104" i="1"/>
  <c r="I101" i="1"/>
  <c r="I95" i="1"/>
  <c r="I89" i="1"/>
  <c r="I80" i="1"/>
  <c r="F127" i="13"/>
  <c r="G127" i="13"/>
  <c r="E120" i="13"/>
  <c r="E11" i="2" s="1"/>
  <c r="E119" i="13"/>
  <c r="E10" i="2" s="1"/>
  <c r="E115" i="13"/>
  <c r="F71" i="13"/>
  <c r="G71" i="13"/>
  <c r="E71" i="13"/>
  <c r="E71" i="1" s="1"/>
  <c r="F65" i="13"/>
  <c r="G65" i="13"/>
  <c r="E65" i="13"/>
  <c r="E65" i="1" s="1"/>
  <c r="F56" i="13"/>
  <c r="G56" i="13"/>
  <c r="E56" i="13"/>
  <c r="E56" i="1" s="1"/>
  <c r="F53" i="13"/>
  <c r="G53" i="13"/>
  <c r="E53" i="13"/>
  <c r="E41" i="13"/>
  <c r="E41" i="1" s="1"/>
  <c r="I39" i="1"/>
  <c r="I35" i="1"/>
  <c r="F29" i="13"/>
  <c r="G29" i="13"/>
  <c r="E29" i="13"/>
  <c r="E29" i="1" s="1"/>
  <c r="G43" i="20" l="1"/>
  <c r="G59" i="20"/>
  <c r="F99" i="20"/>
  <c r="F108" i="20" s="1"/>
  <c r="F59" i="19"/>
  <c r="G99" i="19"/>
  <c r="G108" i="19" s="1"/>
  <c r="G29" i="21"/>
  <c r="G30" i="21"/>
  <c r="I30" i="18"/>
  <c r="I32" i="18" s="1"/>
  <c r="F59" i="18"/>
  <c r="G43" i="17"/>
  <c r="G59" i="17"/>
  <c r="G41" i="21"/>
  <c r="G41" i="1" s="1"/>
  <c r="G56" i="21"/>
  <c r="G56" i="1" s="1"/>
  <c r="G65" i="21"/>
  <c r="G71" i="21"/>
  <c r="G71" i="1" s="1"/>
  <c r="G82" i="21"/>
  <c r="G82" i="1" s="1"/>
  <c r="F90" i="21"/>
  <c r="F90" i="1" s="1"/>
  <c r="F105" i="21"/>
  <c r="F105" i="1" s="1"/>
  <c r="G43" i="16"/>
  <c r="G43" i="21" s="1"/>
  <c r="G59" i="16"/>
  <c r="F99" i="16"/>
  <c r="F108" i="16" s="1"/>
  <c r="F71" i="1"/>
  <c r="F29" i="1"/>
  <c r="F65" i="1"/>
  <c r="F18" i="2"/>
  <c r="G87" i="13"/>
  <c r="E141" i="13"/>
  <c r="G141" i="13"/>
  <c r="F23" i="14"/>
  <c r="F23" i="21" s="1"/>
  <c r="F17" i="21"/>
  <c r="G29" i="1"/>
  <c r="E59" i="14"/>
  <c r="E59" i="21" s="1"/>
  <c r="E53" i="21"/>
  <c r="E53" i="1" s="1"/>
  <c r="G59" i="14"/>
  <c r="G53" i="21"/>
  <c r="G53" i="1" s="1"/>
  <c r="I55" i="21"/>
  <c r="F56" i="1"/>
  <c r="I60" i="21"/>
  <c r="I66" i="21"/>
  <c r="F87" i="14"/>
  <c r="F82" i="21"/>
  <c r="F82" i="1" s="1"/>
  <c r="E90" i="1"/>
  <c r="I94" i="1"/>
  <c r="I98" i="1"/>
  <c r="G105" i="1"/>
  <c r="I137" i="14"/>
  <c r="I128" i="21"/>
  <c r="F141" i="14"/>
  <c r="F141" i="21" s="1"/>
  <c r="F137" i="21"/>
  <c r="F28" i="2" s="1"/>
  <c r="G142" i="16"/>
  <c r="G78" i="17"/>
  <c r="I17" i="18"/>
  <c r="I23" i="18" s="1"/>
  <c r="F142" i="18"/>
  <c r="I17" i="19"/>
  <c r="I23" i="19" s="1"/>
  <c r="I90" i="19"/>
  <c r="G142" i="19"/>
  <c r="I17" i="20"/>
  <c r="I23" i="20" s="1"/>
  <c r="G142" i="20"/>
  <c r="F87" i="13"/>
  <c r="F141" i="13"/>
  <c r="E23" i="14"/>
  <c r="E23" i="21" s="1"/>
  <c r="E17" i="21"/>
  <c r="G23" i="14"/>
  <c r="G17" i="21"/>
  <c r="I29" i="14"/>
  <c r="I24" i="21"/>
  <c r="I24" i="1" s="1"/>
  <c r="F32" i="14"/>
  <c r="F30" i="21"/>
  <c r="G32" i="21"/>
  <c r="I34" i="1"/>
  <c r="I41" i="14"/>
  <c r="I36" i="21"/>
  <c r="I36" i="1" s="1"/>
  <c r="I38" i="1"/>
  <c r="I42" i="1"/>
  <c r="F59" i="14"/>
  <c r="F59" i="21" s="1"/>
  <c r="F53" i="21"/>
  <c r="F53" i="1" s="1"/>
  <c r="G65" i="1"/>
  <c r="E87" i="14"/>
  <c r="E82" i="21"/>
  <c r="E82" i="1" s="1"/>
  <c r="I86" i="1"/>
  <c r="I100" i="21"/>
  <c r="I100" i="1" s="1"/>
  <c r="I102" i="1"/>
  <c r="I106" i="1"/>
  <c r="G127" i="21"/>
  <c r="G18" i="2" s="1"/>
  <c r="E141" i="14"/>
  <c r="E141" i="21" s="1"/>
  <c r="E137" i="21"/>
  <c r="E28" i="2" s="1"/>
  <c r="G141" i="14"/>
  <c r="G141" i="21" s="1"/>
  <c r="F142" i="17"/>
  <c r="I41" i="18"/>
  <c r="I43" i="18" s="1"/>
  <c r="I53" i="18"/>
  <c r="I59" i="18" s="1"/>
  <c r="G59" i="18"/>
  <c r="G78" i="18" s="1"/>
  <c r="I56" i="18"/>
  <c r="I65" i="18"/>
  <c r="I71" i="18"/>
  <c r="F99" i="18"/>
  <c r="F108" i="18" s="1"/>
  <c r="I90" i="18"/>
  <c r="I127" i="18"/>
  <c r="I142" i="18" s="1"/>
  <c r="E142" i="18"/>
  <c r="G142" i="18"/>
  <c r="I29" i="19"/>
  <c r="I30" i="19"/>
  <c r="I32" i="19" s="1"/>
  <c r="I43" i="19" s="1"/>
  <c r="I56" i="19"/>
  <c r="I59" i="19" s="1"/>
  <c r="I137" i="19"/>
  <c r="I141" i="19" s="1"/>
  <c r="I29" i="20"/>
  <c r="I30" i="20"/>
  <c r="I32" i="20" s="1"/>
  <c r="I105" i="20"/>
  <c r="F142" i="20"/>
  <c r="I137" i="20"/>
  <c r="I141" i="20" s="1"/>
  <c r="F142" i="13"/>
  <c r="I127" i="20"/>
  <c r="I142" i="20" s="1"/>
  <c r="E78" i="20"/>
  <c r="I127" i="19"/>
  <c r="E78" i="19"/>
  <c r="E78" i="16"/>
  <c r="I43" i="20"/>
  <c r="I59" i="20"/>
  <c r="G78" i="20"/>
  <c r="G109" i="20" s="1"/>
  <c r="I82" i="20"/>
  <c r="F32" i="20"/>
  <c r="F43" i="20" s="1"/>
  <c r="F78" i="20" s="1"/>
  <c r="F109" i="20" s="1"/>
  <c r="E87" i="20"/>
  <c r="E99" i="20" s="1"/>
  <c r="E108" i="20" s="1"/>
  <c r="G78" i="19"/>
  <c r="G109" i="19" s="1"/>
  <c r="I82" i="19"/>
  <c r="I87" i="19" s="1"/>
  <c r="F32" i="19"/>
  <c r="F43" i="19" s="1"/>
  <c r="F78" i="19" s="1"/>
  <c r="F109" i="19" s="1"/>
  <c r="E87" i="19"/>
  <c r="E99" i="19" s="1"/>
  <c r="E108" i="19" s="1"/>
  <c r="E78" i="18"/>
  <c r="E109" i="18" s="1"/>
  <c r="G87" i="18"/>
  <c r="G99" i="18" s="1"/>
  <c r="G108" i="18" s="1"/>
  <c r="I82" i="18"/>
  <c r="F32" i="18"/>
  <c r="F43" i="18" s="1"/>
  <c r="F78" i="18" s="1"/>
  <c r="F109" i="18" s="1"/>
  <c r="E142" i="17"/>
  <c r="F78" i="17"/>
  <c r="F87" i="17"/>
  <c r="F99" i="17" s="1"/>
  <c r="F108" i="17" s="1"/>
  <c r="E87" i="17"/>
  <c r="E99" i="17" s="1"/>
  <c r="E108" i="17" s="1"/>
  <c r="E109" i="17" s="1"/>
  <c r="G99" i="17"/>
  <c r="G108" i="17" s="1"/>
  <c r="G78" i="16"/>
  <c r="G109" i="16" s="1"/>
  <c r="F32" i="16"/>
  <c r="F43" i="16" s="1"/>
  <c r="F78" i="16" s="1"/>
  <c r="F109" i="16" s="1"/>
  <c r="E87" i="16"/>
  <c r="E99" i="16" s="1"/>
  <c r="E108" i="16" s="1"/>
  <c r="E142" i="14"/>
  <c r="E142" i="21" s="1"/>
  <c r="E99" i="14"/>
  <c r="E43" i="14"/>
  <c r="I17" i="14"/>
  <c r="F142" i="14"/>
  <c r="F142" i="21" s="1"/>
  <c r="G87" i="14"/>
  <c r="I30" i="14"/>
  <c r="I119" i="14"/>
  <c r="E127" i="13"/>
  <c r="F99" i="13"/>
  <c r="G59" i="13"/>
  <c r="E87" i="13"/>
  <c r="G99" i="13"/>
  <c r="E59" i="13"/>
  <c r="F59" i="13"/>
  <c r="I28" i="1"/>
  <c r="I27" i="1"/>
  <c r="I26" i="1"/>
  <c r="I25" i="1"/>
  <c r="I12" i="1"/>
  <c r="I13" i="1"/>
  <c r="I14" i="1"/>
  <c r="F17" i="13"/>
  <c r="G17" i="13"/>
  <c r="G23" i="13" s="1"/>
  <c r="E17" i="13"/>
  <c r="I78" i="19" l="1"/>
  <c r="F59" i="1"/>
  <c r="G109" i="17"/>
  <c r="I90" i="21"/>
  <c r="I90" i="1" s="1"/>
  <c r="I53" i="21"/>
  <c r="F32" i="2"/>
  <c r="G109" i="18"/>
  <c r="E23" i="13"/>
  <c r="E23" i="1" s="1"/>
  <c r="E17" i="1"/>
  <c r="F23" i="13"/>
  <c r="F23" i="1" s="1"/>
  <c r="F17" i="1"/>
  <c r="E99" i="13"/>
  <c r="F108" i="13"/>
  <c r="I82" i="21"/>
  <c r="I82" i="1" s="1"/>
  <c r="G99" i="14"/>
  <c r="G87" i="21"/>
  <c r="G87" i="1" s="1"/>
  <c r="I59" i="21"/>
  <c r="E78" i="14"/>
  <c r="E43" i="21"/>
  <c r="E109" i="20"/>
  <c r="I142" i="19"/>
  <c r="G142" i="14"/>
  <c r="G142" i="21" s="1"/>
  <c r="E87" i="21"/>
  <c r="E87" i="1" s="1"/>
  <c r="I29" i="21"/>
  <c r="I29" i="1" s="1"/>
  <c r="G78" i="14"/>
  <c r="G78" i="21" s="1"/>
  <c r="G23" i="21"/>
  <c r="G23" i="1" s="1"/>
  <c r="F99" i="14"/>
  <c r="F87" i="21"/>
  <c r="F87" i="1" s="1"/>
  <c r="I71" i="21"/>
  <c r="I56" i="21"/>
  <c r="G59" i="21"/>
  <c r="G59" i="1" s="1"/>
  <c r="E59" i="1"/>
  <c r="E32" i="2"/>
  <c r="G108" i="13"/>
  <c r="I127" i="14"/>
  <c r="I119" i="21"/>
  <c r="I32" i="14"/>
  <c r="I30" i="21"/>
  <c r="I23" i="14"/>
  <c r="I17" i="21"/>
  <c r="E108" i="14"/>
  <c r="E108" i="21" s="1"/>
  <c r="E99" i="21"/>
  <c r="F33" i="2"/>
  <c r="I105" i="21"/>
  <c r="I105" i="1" s="1"/>
  <c r="I41" i="21"/>
  <c r="I41" i="1" s="1"/>
  <c r="F43" i="14"/>
  <c r="F32" i="21"/>
  <c r="G17" i="1"/>
  <c r="I78" i="18"/>
  <c r="I141" i="14"/>
  <c r="I141" i="21" s="1"/>
  <c r="I137" i="21"/>
  <c r="I65" i="21"/>
  <c r="G32" i="2"/>
  <c r="G142" i="13"/>
  <c r="E18" i="2"/>
  <c r="E142" i="13"/>
  <c r="E33" i="2" s="1"/>
  <c r="I78" i="20"/>
  <c r="E109" i="19"/>
  <c r="E109" i="16"/>
  <c r="I87" i="20"/>
  <c r="I99" i="20" s="1"/>
  <c r="I108" i="20" s="1"/>
  <c r="I99" i="19"/>
  <c r="I108" i="19" s="1"/>
  <c r="I109" i="19" s="1"/>
  <c r="I143" i="19" s="1"/>
  <c r="I87" i="18"/>
  <c r="I99" i="18" s="1"/>
  <c r="I108" i="18" s="1"/>
  <c r="I109" i="18" s="1"/>
  <c r="I143" i="18" s="1"/>
  <c r="F109" i="17"/>
  <c r="I143" i="17" l="1"/>
  <c r="G33" i="2"/>
  <c r="I23" i="21"/>
  <c r="I87" i="21"/>
  <c r="I87" i="1" s="1"/>
  <c r="F108" i="14"/>
  <c r="F108" i="21" s="1"/>
  <c r="F108" i="1" s="1"/>
  <c r="F99" i="21"/>
  <c r="F99" i="1" s="1"/>
  <c r="E109" i="14"/>
  <c r="E109" i="21" s="1"/>
  <c r="E78" i="21"/>
  <c r="E108" i="13"/>
  <c r="E99" i="1"/>
  <c r="F43" i="21"/>
  <c r="F78" i="14"/>
  <c r="I43" i="14"/>
  <c r="I32" i="21"/>
  <c r="I142" i="14"/>
  <c r="I142" i="21" s="1"/>
  <c r="I127" i="21"/>
  <c r="G108" i="14"/>
  <c r="G99" i="21"/>
  <c r="G99" i="1" s="1"/>
  <c r="I109" i="20"/>
  <c r="I143" i="20" s="1"/>
  <c r="I143" i="16"/>
  <c r="I43" i="21" l="1"/>
  <c r="E108" i="1"/>
  <c r="I99" i="21"/>
  <c r="I99" i="1" s="1"/>
  <c r="G109" i="14"/>
  <c r="G109" i="21" s="1"/>
  <c r="G108" i="21"/>
  <c r="G108" i="1" s="1"/>
  <c r="F109" i="14"/>
  <c r="F109" i="21" s="1"/>
  <c r="F78" i="21"/>
  <c r="I108" i="21" l="1"/>
  <c r="I108" i="1" s="1"/>
  <c r="I78" i="21"/>
  <c r="I143" i="14" l="1"/>
  <c r="I109" i="21"/>
  <c r="I143" i="21" s="1"/>
  <c r="I31" i="2" l="1"/>
  <c r="I30" i="2"/>
  <c r="I29" i="2"/>
  <c r="I27" i="2"/>
  <c r="I26" i="2"/>
  <c r="I25" i="2"/>
  <c r="I24" i="2"/>
  <c r="I23" i="2"/>
  <c r="I22" i="2"/>
  <c r="I21" i="2"/>
  <c r="I20" i="2"/>
  <c r="I17" i="2"/>
  <c r="I16" i="2"/>
  <c r="I15" i="2"/>
  <c r="I14" i="2"/>
  <c r="I13" i="2"/>
  <c r="I12" i="2"/>
  <c r="I11" i="2"/>
  <c r="I10" i="2"/>
  <c r="I77" i="1"/>
  <c r="I76" i="1"/>
  <c r="I74" i="1"/>
  <c r="I73" i="1"/>
  <c r="I72" i="1"/>
  <c r="I70" i="1"/>
  <c r="I69" i="1"/>
  <c r="I68" i="1"/>
  <c r="I67" i="1"/>
  <c r="I66" i="1"/>
  <c r="I64" i="1"/>
  <c r="I63" i="1"/>
  <c r="I62" i="1"/>
  <c r="I61" i="1"/>
  <c r="I60" i="1"/>
  <c r="I58" i="1"/>
  <c r="I57" i="1"/>
  <c r="I55" i="1"/>
  <c r="I54" i="1"/>
  <c r="I52" i="1"/>
  <c r="I51" i="1"/>
  <c r="I50" i="1"/>
  <c r="I49" i="1"/>
  <c r="I48" i="1"/>
  <c r="I47" i="1"/>
  <c r="I46" i="1"/>
  <c r="I45" i="1"/>
  <c r="I44" i="1"/>
  <c r="G30" i="13"/>
  <c r="G30" i="1" s="1"/>
  <c r="F30" i="13"/>
  <c r="F30" i="1" s="1"/>
  <c r="I22" i="1"/>
  <c r="I21" i="1"/>
  <c r="I20" i="1"/>
  <c r="I19" i="1"/>
  <c r="I18" i="1"/>
  <c r="I19" i="2" l="1"/>
  <c r="I71" i="1"/>
  <c r="I56" i="1"/>
  <c r="I53" i="1"/>
  <c r="I65" i="1"/>
  <c r="F32" i="13"/>
  <c r="G32" i="13"/>
  <c r="I31" i="1"/>
  <c r="E32" i="13"/>
  <c r="I75" i="1"/>
  <c r="E43" i="13" l="1"/>
  <c r="E43" i="1" s="1"/>
  <c r="E32" i="1"/>
  <c r="G43" i="13"/>
  <c r="G43" i="1" s="1"/>
  <c r="G32" i="1"/>
  <c r="F43" i="13"/>
  <c r="F32" i="1"/>
  <c r="I32" i="2"/>
  <c r="I28" i="2"/>
  <c r="I18" i="2"/>
  <c r="E78" i="13"/>
  <c r="I59" i="1"/>
  <c r="I30" i="1"/>
  <c r="I11" i="1"/>
  <c r="F43" i="1" l="1"/>
  <c r="I43" i="13"/>
  <c r="I78" i="13" s="1"/>
  <c r="I109" i="13" s="1"/>
  <c r="G78" i="13"/>
  <c r="F78" i="13"/>
  <c r="F78" i="1" s="1"/>
  <c r="F109" i="13"/>
  <c r="F109" i="1" s="1"/>
  <c r="E78" i="1"/>
  <c r="E109" i="13"/>
  <c r="E109" i="1" s="1"/>
  <c r="I33" i="2"/>
  <c r="G78" i="1"/>
  <c r="G109" i="13"/>
  <c r="G109" i="1" s="1"/>
  <c r="I17" i="1"/>
  <c r="I43" i="1" l="1"/>
  <c r="I32" i="1"/>
  <c r="I23" i="1"/>
  <c r="I78" i="1" l="1"/>
  <c r="I109" i="1" l="1"/>
  <c r="I34" i="2" s="1"/>
  <c r="I143" i="13"/>
</calcChain>
</file>

<file path=xl/sharedStrings.xml><?xml version="1.0" encoding="utf-8"?>
<sst xmlns="http://schemas.openxmlformats.org/spreadsheetml/2006/main" count="3547" uniqueCount="380">
  <si>
    <t>Kötelező feladatok</t>
  </si>
  <si>
    <t>Önként vállalt feladatok</t>
  </si>
  <si>
    <t>Államigazgatási feladatok</t>
  </si>
  <si>
    <t>Összesen</t>
  </si>
  <si>
    <t>Helyi önkormányzatok működésének általános támogatása</t>
  </si>
  <si>
    <t>Elvonások és befizetések bevételei</t>
  </si>
  <si>
    <t>Felhalmozási célú önkormányzati támogatások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</si>
  <si>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</si>
  <si>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</si>
  <si>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</si>
  <si>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</si>
  <si>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</si>
  <si>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</si>
  <si>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</si>
  <si>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</si>
  <si>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</si>
  <si>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</si>
  <si>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</si>
  <si>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</si>
  <si>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</si>
  <si>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</si>
  <si>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</si>
  <si>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Külföldi értékpapírok kibocsátása</t>
  </si>
  <si>
    <t>Adóssághoz nem kapcsolódó származékos ügyletek bevételei</t>
  </si>
  <si>
    <t>Ellátottak pénzbeli juttatásai</t>
  </si>
  <si>
    <t>Felújítások</t>
  </si>
  <si>
    <t>Államháztartáson belüli megelőlegezések folyósítása</t>
  </si>
  <si>
    <t>Államháztartáson belüli megelőlegezések visszafizetése</t>
  </si>
  <si>
    <t>Pénzügyi lízing kiadásai</t>
  </si>
  <si>
    <t>Bevételek</t>
  </si>
  <si>
    <t>Kiadások</t>
  </si>
  <si>
    <t>Megnevezés</t>
  </si>
  <si>
    <t xml:space="preserve">Dologi kiadások 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</si>
  <si>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</si>
  <si>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</si>
  <si>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</si>
  <si>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</si>
  <si>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</si>
  <si>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>Éves engedélyezett létszám előirányzat (fő)</t>
  </si>
  <si>
    <t>Babaliget Bölcsőde</t>
  </si>
  <si>
    <t>Forrás Művelődési Ház</t>
  </si>
  <si>
    <t>Szociális Alapszolgáltatási Központ</t>
  </si>
  <si>
    <t>Önkormányzat irányítása alá tartozó költségvetési szervek összesen</t>
  </si>
  <si>
    <t>Elszámolásból származó bevételek</t>
  </si>
  <si>
    <t xml:space="preserve"> </t>
  </si>
  <si>
    <t>14</t>
  </si>
  <si>
    <t xml:space="preserve">Értékesítési és forgalmi adók 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</si>
  <si>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</si>
  <si>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</si>
  <si>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</si>
  <si>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</si>
  <si>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</si>
  <si>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</si>
  <si>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</si>
  <si>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</si>
  <si>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</si>
  <si>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B116</t>
  </si>
  <si>
    <t>2020. évi eredeti előirányzat</t>
  </si>
  <si>
    <t>B11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</si>
  <si>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</si>
  <si>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</si>
  <si>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</si>
  <si>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</si>
  <si>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B12</t>
  </si>
  <si>
    <t>B13</t>
  </si>
  <si>
    <t>B14</t>
  </si>
  <si>
    <t>B15</t>
  </si>
  <si>
    <t>B16</t>
  </si>
  <si>
    <t>01</t>
  </si>
  <si>
    <t>02</t>
  </si>
  <si>
    <t>03</t>
  </si>
  <si>
    <t>04</t>
  </si>
  <si>
    <t>05</t>
  </si>
  <si>
    <t>06</t>
  </si>
  <si>
    <t>07</t>
  </si>
  <si>
    <t>Önkormányzatok működési támogatásai (=01+…+06)</t>
  </si>
  <si>
    <t>08</t>
  </si>
  <si>
    <t>09</t>
  </si>
  <si>
    <t>10</t>
  </si>
  <si>
    <t>11</t>
  </si>
  <si>
    <t>12</t>
  </si>
  <si>
    <t>13</t>
  </si>
  <si>
    <t>Működési célú támogatások államháztartáson belülről (=07+…+12)</t>
  </si>
  <si>
    <t>B1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</si>
  <si>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</si>
  <si>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</si>
  <si>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</si>
  <si>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</si>
  <si>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15</t>
  </si>
  <si>
    <t>16</t>
  </si>
  <si>
    <t>17</t>
  </si>
  <si>
    <t>18</t>
  </si>
  <si>
    <t>B21</t>
  </si>
  <si>
    <t>B22</t>
  </si>
  <si>
    <t>B23</t>
  </si>
  <si>
    <t>B24</t>
  </si>
  <si>
    <t>B25</t>
  </si>
  <si>
    <t>Felhalmozási célú támogatások államháztartáson belülről (=14+…+18)</t>
  </si>
  <si>
    <t>B2</t>
  </si>
  <si>
    <t>19</t>
  </si>
  <si>
    <t>20</t>
  </si>
  <si>
    <t>21</t>
  </si>
  <si>
    <t>Magánszemélyek jövedelemadói</t>
  </si>
  <si>
    <t>B311</t>
  </si>
  <si>
    <t xml:space="preserve">Társaságok jövedelemadói </t>
  </si>
  <si>
    <t>B312</t>
  </si>
  <si>
    <t>22</t>
  </si>
  <si>
    <t>Jövedelemadók (=20+21)</t>
  </si>
  <si>
    <t>B31</t>
  </si>
  <si>
    <t>23</t>
  </si>
  <si>
    <t>24</t>
  </si>
  <si>
    <t>25</t>
  </si>
  <si>
    <t>26</t>
  </si>
  <si>
    <t>27</t>
  </si>
  <si>
    <t>28</t>
  </si>
  <si>
    <t>29</t>
  </si>
  <si>
    <t>30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</si>
  <si>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</si>
  <si>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</si>
  <si>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</si>
  <si>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</si>
  <si>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</si>
  <si>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</si>
  <si>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</si>
  <si>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</si>
  <si>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</si>
  <si>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</si>
  <si>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</si>
  <si>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</si>
  <si>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</si>
  <si>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</si>
  <si>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</si>
  <si>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</si>
  <si>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</si>
  <si>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</si>
  <si>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</si>
  <si>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</si>
  <si>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</si>
  <si>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</si>
  <si>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32</t>
  </si>
  <si>
    <t>33</t>
  </si>
  <si>
    <t>B401</t>
  </si>
  <si>
    <t>B402</t>
  </si>
  <si>
    <t>Közvetített szolgáltatások ellenértéke</t>
  </si>
  <si>
    <t>B403</t>
  </si>
  <si>
    <t>B404</t>
  </si>
  <si>
    <t>B405</t>
  </si>
  <si>
    <t>Kiszámlázott általános forgalmi adó</t>
  </si>
  <si>
    <t>B406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</si>
  <si>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</si>
  <si>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</si>
  <si>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</si>
  <si>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</si>
  <si>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</si>
  <si>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</si>
  <si>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</si>
  <si>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</si>
  <si>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</si>
  <si>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</si>
  <si>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</si>
  <si>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</si>
  <si>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</si>
  <si>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</si>
  <si>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</si>
  <si>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B411</t>
  </si>
  <si>
    <t>Működési bevételek (=34+…+40+43+46+...+48)</t>
  </si>
  <si>
    <t>B4</t>
  </si>
  <si>
    <t>B51</t>
  </si>
  <si>
    <t>B52</t>
  </si>
  <si>
    <t>B53</t>
  </si>
  <si>
    <t>B54</t>
  </si>
  <si>
    <t>B55</t>
  </si>
  <si>
    <t>Felhalmozási bevételek (=50+…+54)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</si>
  <si>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</si>
  <si>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</si>
  <si>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</si>
  <si>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</si>
  <si>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</si>
  <si>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</si>
  <si>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</si>
  <si>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</si>
  <si>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</si>
  <si>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</si>
  <si>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</si>
  <si>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>Működési célú átvett pénzeszközök (=56+…+60)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</si>
  <si>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</si>
  <si>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</si>
  <si>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</si>
  <si>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</si>
  <si>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</si>
  <si>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</si>
  <si>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</si>
  <si>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</si>
  <si>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</si>
  <si>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</si>
  <si>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</si>
  <si>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Felhalmozási célú átvett pénzeszközök (=62+…+66)</t>
  </si>
  <si>
    <t>B7</t>
  </si>
  <si>
    <t>Költségvetési bevételek (=13+19+33+49+55+61+67)</t>
  </si>
  <si>
    <t>B1-B7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</si>
  <si>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</si>
  <si>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</si>
  <si>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</si>
  <si>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</si>
  <si>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</si>
  <si>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</si>
  <si>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</si>
  <si>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</si>
  <si>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</si>
  <si>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</si>
  <si>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</si>
  <si>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</si>
  <si>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</si>
  <si>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</si>
  <si>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</si>
  <si>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</si>
  <si>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</si>
  <si>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</si>
  <si>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</si>
  <si>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</si>
  <si>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</si>
  <si>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</si>
  <si>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</si>
  <si>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</si>
  <si>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</si>
  <si>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</si>
  <si>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</si>
  <si>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</si>
  <si>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</si>
  <si>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</si>
  <si>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</si>
  <si>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</si>
  <si>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</si>
  <si>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</si>
  <si>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</si>
  <si>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</si>
  <si>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</si>
  <si>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</si>
  <si>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</si>
  <si>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</si>
  <si>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 xml:space="preserve">Személyi juttatások </t>
  </si>
  <si>
    <t>K4</t>
  </si>
  <si>
    <t>K5</t>
  </si>
  <si>
    <t xml:space="preserve">Egyéb működési célú kiadások </t>
  </si>
  <si>
    <t>K6</t>
  </si>
  <si>
    <t xml:space="preserve">Beruházások </t>
  </si>
  <si>
    <t>K7</t>
  </si>
  <si>
    <t>K8</t>
  </si>
  <si>
    <t>Egyéb felhalmozási célú kiadások</t>
  </si>
  <si>
    <t>K1-K8</t>
  </si>
  <si>
    <t>Költségvetési kiadások (=01…+08)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</si>
  <si>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</si>
  <si>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</si>
  <si>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</si>
  <si>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</si>
  <si>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</si>
  <si>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</si>
  <si>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</si>
  <si>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</si>
  <si>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</si>
  <si>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</si>
  <si>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</si>
  <si>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</si>
  <si>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</si>
  <si>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</si>
  <si>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</si>
  <si>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B812</t>
  </si>
  <si>
    <t>B8131</t>
  </si>
  <si>
    <t>B8132</t>
  </si>
  <si>
    <t>B813</t>
  </si>
  <si>
    <t>B814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</si>
  <si>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</si>
  <si>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</si>
  <si>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</si>
  <si>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</si>
  <si>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</si>
  <si>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</si>
  <si>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</si>
  <si>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</si>
  <si>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</si>
  <si>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</si>
  <si>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</si>
  <si>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B819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</si>
  <si>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</si>
  <si>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</si>
  <si>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</si>
  <si>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</si>
  <si>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</si>
  <si>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</si>
  <si>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</si>
  <si>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</si>
  <si>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</si>
  <si>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</si>
  <si>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B82</t>
  </si>
  <si>
    <t>B83</t>
  </si>
  <si>
    <t>Váltóbevételek</t>
  </si>
  <si>
    <t>B84</t>
  </si>
  <si>
    <t>B8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</si>
  <si>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</si>
  <si>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</si>
  <si>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</si>
  <si>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</si>
  <si>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</si>
  <si>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</si>
  <si>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</si>
  <si>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</si>
  <si>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</si>
  <si>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</si>
  <si>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</si>
  <si>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</si>
  <si>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</si>
  <si>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</si>
  <si>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</si>
  <si>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</si>
  <si>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</si>
  <si>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Hitel-, kölcsönfelvétel pénzügyi vállalkozástól (=69+70+71)</t>
  </si>
  <si>
    <t>Belföldi értékpapírok bevételei (=73-…+76)</t>
  </si>
  <si>
    <t>Maradvány igénybevétele (=78+79)</t>
  </si>
  <si>
    <t>87</t>
  </si>
  <si>
    <t>88</t>
  </si>
  <si>
    <t>Tulajdonosi kölcsönök bevételei (=86+87)</t>
  </si>
  <si>
    <t>Belföldi finanszírozás bevételei (=72+77+80+…+85+88)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</si>
  <si>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</si>
  <si>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</si>
  <si>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</si>
  <si>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</si>
  <si>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</si>
  <si>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</si>
  <si>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</si>
  <si>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</si>
  <si>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</si>
  <si>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</si>
  <si>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Külföldi finanszírozás bevételei (=90+…+94)</t>
  </si>
  <si>
    <t>Finanszírozási bevételek (=89+95+96+97)</t>
  </si>
  <si>
    <t>99</t>
  </si>
  <si>
    <t>BEVÉTELEK ÖSSZESEN: (68+98)</t>
  </si>
  <si>
    <t>B1-B8</t>
  </si>
  <si>
    <t>K91</t>
  </si>
  <si>
    <t>K92</t>
  </si>
  <si>
    <t>K911</t>
  </si>
  <si>
    <t>K912</t>
  </si>
  <si>
    <t>K913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</si>
  <si>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</si>
  <si>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</si>
  <si>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</si>
  <si>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</si>
  <si>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</si>
  <si>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K917</t>
  </si>
  <si>
    <t>Központi költségvetés sajátos finanszírozási kiadásai</t>
  </si>
  <si>
    <t>K918</t>
  </si>
  <si>
    <t>K919</t>
  </si>
  <si>
    <t>Adóssághoz nem kapcsolódó származékos ügyletek kiadásai</t>
  </si>
  <si>
    <t>K93</t>
  </si>
  <si>
    <t>Váltókiadások</t>
  </si>
  <si>
    <t>K94</t>
  </si>
  <si>
    <t>K9</t>
  </si>
  <si>
    <t>Hitel-, kölcsöntörlesztés államháztartáson kívülre</t>
  </si>
  <si>
    <t xml:space="preserve">Belföldi értékpapírok kiadásai </t>
  </si>
  <si>
    <t xml:space="preserve">Tulajdonosi kölcsönök kiadásai </t>
  </si>
  <si>
    <t>Belföldi finanszírozás kiadásai (=10...+18)</t>
  </si>
  <si>
    <t>Külföldi finanszírozás kiadásai</t>
  </si>
  <si>
    <t>Finanszírozási kiadások (=19…+22)</t>
  </si>
  <si>
    <t>KIADÁSOK ÖSSZESEN: (09+23)</t>
  </si>
  <si>
    <t>K1-K9</t>
  </si>
  <si>
    <t>Polgármesteri Hivatal</t>
  </si>
  <si>
    <t>9.1. melléklet a... önkormányzati rendelethez</t>
  </si>
  <si>
    <t>9.2. melléklet a... önkormányzati rendelethez</t>
  </si>
  <si>
    <t>9.3. melléklet a ... önkormányzati rendelethez</t>
  </si>
  <si>
    <t>9.4. melléklet a ... önkormányzati rendelethez</t>
  </si>
  <si>
    <t>9.5. melléklet a ... önkormányzati rendelethez</t>
  </si>
  <si>
    <t>Szabó Magda Városi Könyvtár</t>
  </si>
  <si>
    <t>9.6. melléklet a ... önkormányzati rendelethez</t>
  </si>
  <si>
    <t>9.7. melléklet a ... önkormányzati rendelethez</t>
  </si>
  <si>
    <t>9.8. melléklet a ... önkormányzati rendelethez</t>
  </si>
  <si>
    <t>1. melléklet a... önkormányzati rendelethez</t>
  </si>
  <si>
    <t>BEVÉTELEK</t>
  </si>
  <si>
    <t>KIADÁSOK</t>
  </si>
  <si>
    <t>2. melléklet a... önkormányzati rendelethez</t>
  </si>
  <si>
    <t>Kerepesi Napközi-otthonos Óvoda</t>
  </si>
  <si>
    <t>Módosítás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</si>
</sst>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166" fontId="0" fillId="0" borderId="0" xfId="0" applyNumberFormat="1" applyFill="1"/>
    <xf numFmtId="49" fontId="4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 indent="1"/>
    </xf>
    <xf numFmtId="0" fontId="1" fillId="0" borderId="1" xfId="0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horizontal="right" vertical="center" wrapText="1" inden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right" vertical="center" wrapText="1" indent="1"/>
    </xf>
    <xf numFmtId="0" fontId="1" fillId="4" borderId="9" xfId="0" applyFont="1" applyFill="1" applyBorder="1" applyAlignment="1">
      <alignment horizontal="left" vertical="center" wrapText="1"/>
    </xf>
    <xf numFmtId="0" fontId="1" fillId="4" borderId="9" xfId="0" applyFont="1" applyFill="1" applyBorder="1"/>
    <xf numFmtId="0" fontId="7" fillId="5" borderId="1" xfId="0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horizontal="right" vertical="center" wrapText="1" inden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/>
    <xf numFmtId="49" fontId="1" fillId="0" borderId="0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colors>
    <mruColors>
      <color rgb="FFFFFF99"/>
      <color rgb="FFFFFFCC"/>
      <color rgb="FF43F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I114"/>
  <sheetViews>
    <sheetView topLeftCell="A6" zoomScaleNormal="100" workbookViewId="0">
      <selection activeCell="E112" sqref="E112:E115"/>
    </sheetView>
  </sheetViews>
  <sheetFormatPr defaultRowHeight="15" x14ac:dyDescent="0.25"/>
  <cols>
    <col min="1" max="1" width="5.7109375" style="17" customWidth="1"/>
    <col min="2" max="2" width="9.140625" style="17" hidden="1" customWidth="1"/>
    <col min="3" max="3" width="28" style="18" customWidth="1"/>
    <col min="4" max="4" width="5.7109375" style="18" customWidth="1"/>
    <col min="5" max="5" width="18.85546875" style="1" customWidth="1"/>
    <col min="6" max="6" width="14.5703125" style="1" customWidth="1"/>
    <col min="7" max="8" width="14.28515625" style="1" customWidth="1"/>
    <col min="9" max="9" width="15.42578125" style="1" customWidth="1"/>
    <col min="10" max="10" width="13.5703125" style="1" bestFit="1" customWidth="1"/>
    <col min="11" max="11" width="16.140625" style="1" bestFit="1" customWidth="1"/>
    <col min="12" max="16384" width="9.140625" style="1"/>
  </cols>
  <sheetData>
    <row r="2" spans="1:9" ht="15" customHeight="1" x14ac:dyDescent="0.25">
      <c r="A2" s="50" t="s">
        <v>374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47" t="s">
        <v>31</v>
      </c>
      <c r="B3" s="47"/>
      <c r="C3" s="51" t="s">
        <v>375</v>
      </c>
      <c r="D3" s="51"/>
      <c r="E3" s="51"/>
      <c r="F3" s="51"/>
      <c r="G3" s="51"/>
      <c r="H3" s="51"/>
      <c r="I3" s="51"/>
    </row>
    <row r="4" spans="1:9" x14ac:dyDescent="0.25">
      <c r="A4" s="47" t="s">
        <v>34</v>
      </c>
      <c r="B4" s="47"/>
      <c r="C4" s="52"/>
      <c r="D4" s="52"/>
      <c r="E4" s="52"/>
      <c r="F4" s="52"/>
      <c r="G4" s="52"/>
      <c r="H4" s="52"/>
      <c r="I4" s="52"/>
    </row>
    <row r="5" spans="1:9" x14ac:dyDescent="0.25">
      <c r="A5" s="53"/>
      <c r="B5" s="53"/>
      <c r="C5" s="36"/>
      <c r="D5" s="36"/>
      <c r="E5" s="37"/>
      <c r="F5" s="37"/>
      <c r="G5" s="37"/>
      <c r="H5" s="37"/>
      <c r="I5" s="41"/>
    </row>
    <row r="6" spans="1:9" x14ac:dyDescent="0.25">
      <c r="A6" s="47" t="s">
        <v>36</v>
      </c>
      <c r="B6" s="47"/>
      <c r="C6" s="54" t="s">
        <v>37</v>
      </c>
      <c r="D6" s="34"/>
      <c r="E6" s="52" t="s">
        <v>57</v>
      </c>
      <c r="F6" s="52"/>
      <c r="G6" s="52"/>
      <c r="H6" s="55"/>
      <c r="I6" s="55"/>
    </row>
    <row r="7" spans="1:9" ht="25.5" x14ac:dyDescent="0.25">
      <c r="A7" s="47"/>
      <c r="B7" s="47"/>
      <c r="C7" s="54"/>
      <c r="D7" s="34"/>
      <c r="E7" s="40" t="s">
        <v>0</v>
      </c>
      <c r="F7" s="40" t="s">
        <v>1</v>
      </c>
      <c r="G7" s="40" t="s">
        <v>2</v>
      </c>
      <c r="H7" s="42" t="s">
        <v>379</v>
      </c>
      <c r="I7" s="40" t="s">
        <v>3</v>
      </c>
    </row>
    <row r="8" spans="1:9" x14ac:dyDescent="0.25">
      <c r="A8" s="47">
        <v>1</v>
      </c>
      <c r="B8" s="47"/>
      <c r="C8" s="40">
        <v>2</v>
      </c>
      <c r="D8" s="40"/>
      <c r="E8" s="40">
        <v>3</v>
      </c>
      <c r="F8" s="40">
        <v>4</v>
      </c>
      <c r="G8" s="40">
        <v>5</v>
      </c>
      <c r="H8" s="42"/>
      <c r="I8" s="40">
        <v>6</v>
      </c>
    </row>
    <row r="9" spans="1:9" x14ac:dyDescent="0.25">
      <c r="A9" s="59" t="s">
        <v>29</v>
      </c>
      <c r="B9" s="59"/>
      <c r="C9" s="59"/>
      <c r="D9" s="59"/>
      <c r="E9" s="59"/>
      <c r="F9" s="59"/>
      <c r="G9" s="59"/>
      <c r="H9" s="59"/>
      <c r="I9" s="59"/>
    </row>
    <row r="11" spans="1:9" ht="38.25" x14ac:dyDescent="0.25">
      <c r="A11" s="56" t="s">
        <v>68</v>
      </c>
      <c r="B11" s="56"/>
      <c r="C11" s="23" t="s">
        <v>4</v>
      </c>
      <c r="D11" s="23" t="s">
        <v>47</v>
      </c>
      <c r="E11" s="24">
        <f>'9.1 melléklet'!E11+'9.8 melléklet'!E11</f>
        <v>52707242</v>
      </c>
      <c r="F11" s="25">
        <f>'9.1 melléklet'!F11+'9.8 melléklet'!F11</f>
        <v>0</v>
      </c>
      <c r="G11" s="24">
        <f>'9.1 melléklet'!G11+'9.8 melléklet'!G11</f>
        <v>122102800</v>
      </c>
      <c r="H11" s="24">
        <f>'9.1 melléklet'!H11+'9.8 melléklet'!H11</f>
        <v>0</v>
      </c>
      <c r="I11" s="24">
        <f>'9.1 melléklet'!I11+'9.8 melléklet'!I11</f>
        <v>174810042</v>
      </c>
    </row>
    <row r="12" spans="1:9" ht="38.25" x14ac:dyDescent="0.25">
      <c r="A12" s="56" t="s">
        <v>69</v>
      </c>
      <c r="B12" s="56"/>
      <c r="C12" s="23" t="s">
        <v>48</v>
      </c>
      <c r="D12" s="23" t="s">
        <v>49</v>
      </c>
      <c r="E12" s="24">
        <f>'9.1 melléklet'!E12+'9.8 melléklet'!E12</f>
        <v>222255550</v>
      </c>
      <c r="F12" s="25">
        <f>'9.1 melléklet'!F12+'9.8 melléklet'!F12</f>
        <v>0</v>
      </c>
      <c r="G12" s="25">
        <f>'9.1 melléklet'!G12+'9.8 melléklet'!G12</f>
        <v>0</v>
      </c>
      <c r="H12" s="24">
        <f>'9.1 melléklet'!H12+'9.8 melléklet'!H12</f>
        <v>0</v>
      </c>
      <c r="I12" s="24">
        <f>'9.1 melléklet'!I12+'9.8 melléklet'!I12</f>
        <v>222255550</v>
      </c>
    </row>
    <row r="13" spans="1:9" ht="51" x14ac:dyDescent="0.25">
      <c r="A13" s="56" t="s">
        <v>70</v>
      </c>
      <c r="B13" s="56"/>
      <c r="C13" s="23" t="s">
        <v>50</v>
      </c>
      <c r="D13" s="23" t="s">
        <v>51</v>
      </c>
      <c r="E13" s="24">
        <f>'9.1 melléklet'!E13+'9.8 melléklet'!E13</f>
        <v>193605490</v>
      </c>
      <c r="F13" s="25">
        <f>'9.1 melléklet'!F13+'9.8 melléklet'!F13</f>
        <v>0</v>
      </c>
      <c r="G13" s="25">
        <f>'9.1 melléklet'!G13+'9.8 melléklet'!G13</f>
        <v>0</v>
      </c>
      <c r="H13" s="24">
        <f>'9.1 melléklet'!H13+'9.8 melléklet'!H13</f>
        <v>0</v>
      </c>
      <c r="I13" s="24">
        <f>'9.1 melléklet'!I13+'9.8 melléklet'!I13</f>
        <v>193605490</v>
      </c>
    </row>
    <row r="14" spans="1:9" ht="25.5" x14ac:dyDescent="0.25">
      <c r="A14" s="56" t="s">
        <v>71</v>
      </c>
      <c r="B14" s="56"/>
      <c r="C14" s="23" t="s">
        <v>52</v>
      </c>
      <c r="D14" s="23" t="s">
        <v>53</v>
      </c>
      <c r="E14" s="24">
        <f>'9.1 melléklet'!E14+'9.8 melléklet'!E14</f>
        <v>13301883</v>
      </c>
      <c r="F14" s="25">
        <f>'9.1 melléklet'!F14+'9.8 melléklet'!F14</f>
        <v>0</v>
      </c>
      <c r="G14" s="25">
        <f>'9.1 melléklet'!G14+'9.8 melléklet'!G14</f>
        <v>0</v>
      </c>
      <c r="H14" s="24">
        <f>'9.1 melléklet'!H14+'9.8 melléklet'!H14</f>
        <v>0</v>
      </c>
      <c r="I14" s="24">
        <f>'9.1 melléklet'!I14+'9.8 melléklet'!I14</f>
        <v>13301883</v>
      </c>
    </row>
    <row r="15" spans="1:9" ht="38.25" x14ac:dyDescent="0.25">
      <c r="A15" s="56" t="s">
        <v>72</v>
      </c>
      <c r="B15" s="56"/>
      <c r="C15" s="23" t="s">
        <v>54</v>
      </c>
      <c r="D15" s="23" t="s">
        <v>55</v>
      </c>
      <c r="E15" s="25">
        <f>'9.1 melléklet'!E15+'9.8 melléklet'!E15</f>
        <v>0</v>
      </c>
      <c r="F15" s="25">
        <f>'9.1 melléklet'!F15+'9.8 melléklet'!F15</f>
        <v>0</v>
      </c>
      <c r="G15" s="25">
        <f>'9.1 melléklet'!G15+'9.8 melléklet'!G15</f>
        <v>0</v>
      </c>
      <c r="H15" s="24">
        <f>'9.1 melléklet'!H15+'9.8 melléklet'!H15</f>
        <v>0</v>
      </c>
      <c r="I15" s="25">
        <f>'9.1 melléklet'!I15+'9.8 melléklet'!I15</f>
        <v>0</v>
      </c>
    </row>
    <row r="16" spans="1:9" x14ac:dyDescent="0.25">
      <c r="A16" s="57" t="s">
        <v>73</v>
      </c>
      <c r="B16" s="58"/>
      <c r="C16" s="26" t="s">
        <v>43</v>
      </c>
      <c r="D16" s="26" t="s">
        <v>56</v>
      </c>
      <c r="E16" s="27">
        <f>'9.1 melléklet'!E16+'9.8 melléklet'!E16</f>
        <v>0</v>
      </c>
      <c r="F16" s="27">
        <f>'9.1 melléklet'!F16+'9.8 melléklet'!F16</f>
        <v>0</v>
      </c>
      <c r="G16" s="27">
        <f>'9.1 melléklet'!G16+'9.8 melléklet'!G16</f>
        <v>0</v>
      </c>
      <c r="H16" s="24">
        <f>'9.1 melléklet'!H16+'9.8 melléklet'!H16</f>
        <v>0</v>
      </c>
      <c r="I16" s="27">
        <f>'9.1 melléklet'!I16+'9.8 melléklet'!I16</f>
        <v>0</v>
      </c>
    </row>
    <row r="17" spans="1:9" ht="25.5" x14ac:dyDescent="0.25">
      <c r="A17" s="49" t="s">
        <v>74</v>
      </c>
      <c r="B17" s="49"/>
      <c r="C17" s="13" t="s">
        <v>75</v>
      </c>
      <c r="D17" s="13" t="s">
        <v>58</v>
      </c>
      <c r="E17" s="28">
        <f>'9.1 melléklet'!E17+'9.8 melléklet'!E17</f>
        <v>481870165</v>
      </c>
      <c r="F17" s="28">
        <f>'9.1 melléklet'!F17+'9.8 melléklet'!F17</f>
        <v>0</v>
      </c>
      <c r="G17" s="28">
        <f>'9.1 melléklet'!G17+'9.8 melléklet'!G17</f>
        <v>122102800</v>
      </c>
      <c r="H17" s="24">
        <f>'9.1 melléklet'!H17+'9.8 melléklet'!H17</f>
        <v>0</v>
      </c>
      <c r="I17" s="28">
        <f>'9.1 melléklet'!I17+'9.8 melléklet'!I17</f>
        <v>603972965</v>
      </c>
    </row>
    <row r="18" spans="1:9" x14ac:dyDescent="0.25">
      <c r="A18" s="49" t="s">
        <v>76</v>
      </c>
      <c r="B18" s="49"/>
      <c r="C18" s="13" t="s">
        <v>5</v>
      </c>
      <c r="D18" s="13" t="s">
        <v>63</v>
      </c>
      <c r="E18" s="29">
        <f>'9.1 melléklet'!E18+'9.8 melléklet'!E18</f>
        <v>0</v>
      </c>
      <c r="F18" s="29">
        <f>'9.1 melléklet'!F18+'9.8 melléklet'!F18</f>
        <v>0</v>
      </c>
      <c r="G18" s="29">
        <f>'9.1 melléklet'!G18+'9.8 melléklet'!G18</f>
        <v>0</v>
      </c>
      <c r="H18" s="24">
        <f>'9.1 melléklet'!H18+'9.8 melléklet'!H18</f>
        <v>0</v>
      </c>
      <c r="I18" s="29">
        <f>'9.1 melléklet'!I18+'9.8 melléklet'!I18</f>
        <v>0</v>
      </c>
    </row>
    <row r="19" spans="1:9" ht="51" hidden="1" x14ac:dyDescent="0.25">
      <c r="A19" s="49" t="s">
        <v>77</v>
      </c>
      <c r="B19" s="49"/>
      <c r="C19" s="13" t="s">
        <v>59</v>
      </c>
      <c r="D19" s="13" t="s">
        <v>64</v>
      </c>
      <c r="E19" s="29">
        <f>'9.1 melléklet'!E19+'9.8 melléklet'!E19</f>
        <v>0</v>
      </c>
      <c r="F19" s="29">
        <f>'9.1 melléklet'!F19+'9.8 melléklet'!F19</f>
        <v>0</v>
      </c>
      <c r="G19" s="29">
        <f>'9.1 melléklet'!G19+'9.8 melléklet'!G19</f>
        <v>0</v>
      </c>
      <c r="H19" s="24">
        <f>'9.1 melléklet'!H19+'9.8 melléklet'!H19</f>
        <v>0</v>
      </c>
      <c r="I19" s="29">
        <f>'9.1 melléklet'!I19+'9.8 melléklet'!I19</f>
        <v>0</v>
      </c>
    </row>
    <row r="20" spans="1:9" ht="51" hidden="1" x14ac:dyDescent="0.25">
      <c r="A20" s="49" t="s">
        <v>78</v>
      </c>
      <c r="B20" s="49"/>
      <c r="C20" s="13" t="s">
        <v>60</v>
      </c>
      <c r="D20" s="13" t="s">
        <v>65</v>
      </c>
      <c r="E20" s="29">
        <f>'9.1 melléklet'!E20+'9.8 melléklet'!E20</f>
        <v>0</v>
      </c>
      <c r="F20" s="29">
        <f>'9.1 melléklet'!F20+'9.8 melléklet'!F20</f>
        <v>0</v>
      </c>
      <c r="G20" s="29">
        <f>'9.1 melléklet'!G20+'9.8 melléklet'!G20</f>
        <v>0</v>
      </c>
      <c r="H20" s="24">
        <f>'9.1 melléklet'!H20+'9.8 melléklet'!H20</f>
        <v>0</v>
      </c>
      <c r="I20" s="29">
        <f>'9.1 melléklet'!I20+'9.8 melléklet'!I20</f>
        <v>0</v>
      </c>
    </row>
    <row r="21" spans="1:9" ht="51" hidden="1" x14ac:dyDescent="0.25">
      <c r="A21" s="49" t="s">
        <v>79</v>
      </c>
      <c r="B21" s="49"/>
      <c r="C21" s="13" t="s">
        <v>61</v>
      </c>
      <c r="D21" s="13" t="s">
        <v>66</v>
      </c>
      <c r="E21" s="29">
        <f>'9.1 melléklet'!E21+'9.8 melléklet'!E21</f>
        <v>0</v>
      </c>
      <c r="F21" s="29">
        <f>'9.1 melléklet'!F21+'9.8 melléklet'!F21</f>
        <v>0</v>
      </c>
      <c r="G21" s="29">
        <f>'9.1 melléklet'!G21+'9.8 melléklet'!G21</f>
        <v>0</v>
      </c>
      <c r="H21" s="24">
        <f>'9.1 melléklet'!H21+'9.8 melléklet'!H21</f>
        <v>0</v>
      </c>
      <c r="I21" s="29">
        <f>'9.1 melléklet'!I21+'9.8 melléklet'!I21</f>
        <v>0</v>
      </c>
    </row>
    <row r="22" spans="1:9" ht="38.25" x14ac:dyDescent="0.25">
      <c r="A22" s="49" t="s">
        <v>80</v>
      </c>
      <c r="B22" s="49"/>
      <c r="C22" s="13" t="s">
        <v>62</v>
      </c>
      <c r="D22" s="13" t="s">
        <v>67</v>
      </c>
      <c r="E22" s="28">
        <f>'9.1 melléklet'!E22+'9.8 melléklet'!E22</f>
        <v>24000000</v>
      </c>
      <c r="F22" s="29">
        <f>'9.1 melléklet'!F22+'9.8 melléklet'!F22</f>
        <v>0</v>
      </c>
      <c r="G22" s="29">
        <f>'9.1 melléklet'!G22+'9.8 melléklet'!G22</f>
        <v>0</v>
      </c>
      <c r="H22" s="24">
        <f>'9.1 melléklet'!H22+'9.8 melléklet'!H22</f>
        <v>0</v>
      </c>
      <c r="I22" s="28">
        <f>'9.1 melléklet'!I22+'9.8 melléklet'!I22</f>
        <v>24000000</v>
      </c>
    </row>
    <row r="23" spans="1:9" ht="38.25" x14ac:dyDescent="0.25">
      <c r="A23" s="46" t="s">
        <v>81</v>
      </c>
      <c r="B23" s="46"/>
      <c r="C23" s="30" t="s">
        <v>82</v>
      </c>
      <c r="D23" s="30" t="s">
        <v>83</v>
      </c>
      <c r="E23" s="31">
        <f>'9.1 melléklet'!E23+'9.8 melléklet'!E23</f>
        <v>505870165</v>
      </c>
      <c r="F23" s="31">
        <f>'9.1 melléklet'!F23+'9.8 melléklet'!F23</f>
        <v>0</v>
      </c>
      <c r="G23" s="31">
        <f>'9.1 melléklet'!G23+'9.8 melléklet'!G23</f>
        <v>122102800</v>
      </c>
      <c r="H23" s="24">
        <f>'9.1 melléklet'!H23+'9.8 melléklet'!H23</f>
        <v>0</v>
      </c>
      <c r="I23" s="31">
        <f>'9.1 melléklet'!I23+'9.8 melléklet'!I23</f>
        <v>627972965</v>
      </c>
    </row>
    <row r="24" spans="1:9" ht="25.5" hidden="1" x14ac:dyDescent="0.25">
      <c r="A24" s="56" t="s">
        <v>45</v>
      </c>
      <c r="B24" s="56"/>
      <c r="C24" s="23" t="s">
        <v>6</v>
      </c>
      <c r="D24" s="23" t="s">
        <v>92</v>
      </c>
      <c r="E24" s="25">
        <f>'9.1 melléklet'!E24+'9.8 melléklet'!E24</f>
        <v>0</v>
      </c>
      <c r="F24" s="25">
        <f>'9.1 melléklet'!F24+'9.8 melléklet'!F24</f>
        <v>0</v>
      </c>
      <c r="G24" s="25">
        <f>'9.1 melléklet'!G24+'9.8 melléklet'!G24</f>
        <v>0</v>
      </c>
      <c r="H24" s="24">
        <f>'9.1 melléklet'!H24+'9.8 melléklet'!H24</f>
        <v>0</v>
      </c>
      <c r="I24" s="25">
        <f>'9.1 melléklet'!I24+'9.8 melléklet'!I24</f>
        <v>0</v>
      </c>
    </row>
    <row r="25" spans="1:9" ht="51" hidden="1" x14ac:dyDescent="0.25">
      <c r="A25" s="56" t="s">
        <v>88</v>
      </c>
      <c r="B25" s="56"/>
      <c r="C25" s="23" t="s">
        <v>84</v>
      </c>
      <c r="D25" s="23" t="s">
        <v>93</v>
      </c>
      <c r="E25" s="25">
        <f>'9.1 melléklet'!E25+'9.8 melléklet'!E25</f>
        <v>0</v>
      </c>
      <c r="F25" s="25">
        <f>'9.1 melléklet'!F25+'9.8 melléklet'!F25</f>
        <v>0</v>
      </c>
      <c r="G25" s="25">
        <f>'9.1 melléklet'!G25+'9.8 melléklet'!G25</f>
        <v>0</v>
      </c>
      <c r="H25" s="24">
        <f>'9.1 melléklet'!H25+'9.8 melléklet'!H25</f>
        <v>0</v>
      </c>
      <c r="I25" s="25">
        <f>'9.1 melléklet'!I25+'9.8 melléklet'!I25</f>
        <v>0</v>
      </c>
    </row>
    <row r="26" spans="1:9" ht="51" hidden="1" x14ac:dyDescent="0.25">
      <c r="A26" s="56" t="s">
        <v>89</v>
      </c>
      <c r="B26" s="56"/>
      <c r="C26" s="23" t="s">
        <v>85</v>
      </c>
      <c r="D26" s="23" t="s">
        <v>94</v>
      </c>
      <c r="E26" s="25">
        <f>'9.1 melléklet'!E26+'9.8 melléklet'!E26</f>
        <v>0</v>
      </c>
      <c r="F26" s="25">
        <f>'9.1 melléklet'!F26+'9.8 melléklet'!F26</f>
        <v>0</v>
      </c>
      <c r="G26" s="25">
        <f>'9.1 melléklet'!G26+'9.8 melléklet'!G26</f>
        <v>0</v>
      </c>
      <c r="H26" s="24">
        <f>'9.1 melléklet'!H26+'9.8 melléklet'!H26</f>
        <v>0</v>
      </c>
      <c r="I26" s="25">
        <f>'9.1 melléklet'!I26+'9.8 melléklet'!I26</f>
        <v>0</v>
      </c>
    </row>
    <row r="27" spans="1:9" ht="51" hidden="1" x14ac:dyDescent="0.25">
      <c r="A27" s="56" t="s">
        <v>90</v>
      </c>
      <c r="B27" s="56"/>
      <c r="C27" s="23" t="s">
        <v>86</v>
      </c>
      <c r="D27" s="23" t="s">
        <v>95</v>
      </c>
      <c r="E27" s="25">
        <f>'9.1 melléklet'!E27+'9.8 melléklet'!E27</f>
        <v>0</v>
      </c>
      <c r="F27" s="25">
        <f>'9.1 melléklet'!F27+'9.8 melléklet'!F27</f>
        <v>0</v>
      </c>
      <c r="G27" s="25">
        <f>'9.1 melléklet'!G27+'9.8 melléklet'!G27</f>
        <v>0</v>
      </c>
      <c r="H27" s="24">
        <f>'9.1 melléklet'!H27+'9.8 melléklet'!H27</f>
        <v>0</v>
      </c>
      <c r="I27" s="25">
        <f>'9.1 melléklet'!I27+'9.8 melléklet'!I27</f>
        <v>0</v>
      </c>
    </row>
    <row r="28" spans="1:9" ht="38.25" hidden="1" x14ac:dyDescent="0.25">
      <c r="A28" s="56" t="s">
        <v>91</v>
      </c>
      <c r="B28" s="56"/>
      <c r="C28" s="23" t="s">
        <v>87</v>
      </c>
      <c r="D28" s="23" t="s">
        <v>96</v>
      </c>
      <c r="E28" s="25">
        <f>'9.1 melléklet'!E28+'9.8 melléklet'!E28</f>
        <v>0</v>
      </c>
      <c r="F28" s="24">
        <f>'9.1 melléklet'!F28+'9.8 melléklet'!F28</f>
        <v>0</v>
      </c>
      <c r="G28" s="25">
        <f>'9.1 melléklet'!G28+'9.8 melléklet'!G28</f>
        <v>0</v>
      </c>
      <c r="H28" s="24">
        <f>'9.1 melléklet'!H28+'9.8 melléklet'!H28</f>
        <v>0</v>
      </c>
      <c r="I28" s="24">
        <f>'9.1 melléklet'!I28+'9.8 melléklet'!I28</f>
        <v>0</v>
      </c>
    </row>
    <row r="29" spans="1:9" ht="38.25" hidden="1" x14ac:dyDescent="0.25">
      <c r="A29" s="46" t="s">
        <v>99</v>
      </c>
      <c r="B29" s="46"/>
      <c r="C29" s="30" t="s">
        <v>97</v>
      </c>
      <c r="D29" s="30" t="s">
        <v>98</v>
      </c>
      <c r="E29" s="32">
        <f>'9.1 melléklet'!E29+'9.8 melléklet'!E29</f>
        <v>0</v>
      </c>
      <c r="F29" s="32">
        <f>'9.1 melléklet'!F29+'9.8 melléklet'!F29</f>
        <v>0</v>
      </c>
      <c r="G29" s="32">
        <f>'9.1 melléklet'!G29+'9.8 melléklet'!G29</f>
        <v>0</v>
      </c>
      <c r="H29" s="24">
        <f>'9.1 melléklet'!H29+'9.8 melléklet'!H29</f>
        <v>0</v>
      </c>
      <c r="I29" s="32">
        <f>'9.1 melléklet'!I29+'9.8 melléklet'!I29</f>
        <v>0</v>
      </c>
    </row>
    <row r="30" spans="1:9" ht="25.5" customHeight="1" x14ac:dyDescent="0.25">
      <c r="A30" s="56" t="s">
        <v>100</v>
      </c>
      <c r="B30" s="56"/>
      <c r="C30" s="23" t="s">
        <v>102</v>
      </c>
      <c r="D30" s="23" t="s">
        <v>103</v>
      </c>
      <c r="E30" s="24">
        <f>'9.1 melléklet'!E30+'9.8 melléklet'!E30</f>
        <v>0</v>
      </c>
      <c r="F30" s="25">
        <f>'9.1 melléklet'!F30+'9.8 melléklet'!F30</f>
        <v>0</v>
      </c>
      <c r="G30" s="25">
        <f>'9.1 melléklet'!G30+'9.8 melléklet'!G30</f>
        <v>0</v>
      </c>
      <c r="H30" s="24">
        <f>'9.1 melléklet'!H30+'9.8 melléklet'!H30</f>
        <v>0</v>
      </c>
      <c r="I30" s="24">
        <f>'9.1 melléklet'!I30+'9.8 melléklet'!I30</f>
        <v>0</v>
      </c>
    </row>
    <row r="31" spans="1:9" x14ac:dyDescent="0.25">
      <c r="A31" s="56" t="s">
        <v>101</v>
      </c>
      <c r="B31" s="56"/>
      <c r="C31" s="23" t="s">
        <v>104</v>
      </c>
      <c r="D31" s="23" t="s">
        <v>105</v>
      </c>
      <c r="E31" s="24">
        <f>'9.1 melléklet'!E31+'9.8 melléklet'!E31</f>
        <v>0</v>
      </c>
      <c r="F31" s="25">
        <f>'9.1 melléklet'!F31+'9.8 melléklet'!F31</f>
        <v>0</v>
      </c>
      <c r="G31" s="25">
        <f>'9.1 melléklet'!G31+'9.8 melléklet'!G31</f>
        <v>0</v>
      </c>
      <c r="H31" s="24">
        <f>'9.1 melléklet'!H31+'9.8 melléklet'!H31</f>
        <v>0</v>
      </c>
      <c r="I31" s="24">
        <f>'9.1 melléklet'!I31+'9.8 melléklet'!I31</f>
        <v>0</v>
      </c>
    </row>
    <row r="32" spans="1:9" x14ac:dyDescent="0.25">
      <c r="A32" s="33" t="s">
        <v>106</v>
      </c>
      <c r="B32" s="33"/>
      <c r="C32" s="13" t="s">
        <v>107</v>
      </c>
      <c r="D32" s="13" t="s">
        <v>108</v>
      </c>
      <c r="E32" s="28">
        <f>'9.1 melléklet'!E32+'9.8 melléklet'!E32</f>
        <v>0</v>
      </c>
      <c r="F32" s="28">
        <f>'9.1 melléklet'!F32+'9.8 melléklet'!F32</f>
        <v>0</v>
      </c>
      <c r="G32" s="28">
        <f>'9.1 melléklet'!G32+'9.8 melléklet'!G32</f>
        <v>0</v>
      </c>
      <c r="H32" s="24">
        <f>'9.1 melléklet'!H32+'9.8 melléklet'!H32</f>
        <v>0</v>
      </c>
      <c r="I32" s="28">
        <f>'9.1 melléklet'!I32+'9.8 melléklet'!I32</f>
        <v>0</v>
      </c>
    </row>
    <row r="33" spans="1:9" ht="25.5" x14ac:dyDescent="0.25">
      <c r="A33" s="49" t="s">
        <v>109</v>
      </c>
      <c r="B33" s="49"/>
      <c r="C33" s="13" t="s">
        <v>117</v>
      </c>
      <c r="D33" s="13" t="s">
        <v>118</v>
      </c>
      <c r="E33" s="28">
        <f>'9.1 melléklet'!E33+'9.8 melléklet'!E33</f>
        <v>0</v>
      </c>
      <c r="F33" s="29">
        <f>'9.1 melléklet'!F33+'9.8 melléklet'!F33</f>
        <v>0</v>
      </c>
      <c r="G33" s="29">
        <f>'9.1 melléklet'!G33+'9.8 melléklet'!G33</f>
        <v>0</v>
      </c>
      <c r="H33" s="24">
        <f>'9.1 melléklet'!H33+'9.8 melléklet'!H33</f>
        <v>0</v>
      </c>
      <c r="I33" s="28">
        <f>'9.1 melléklet'!I33+'9.8 melléklet'!I33</f>
        <v>0</v>
      </c>
    </row>
    <row r="34" spans="1:9" ht="25.5" x14ac:dyDescent="0.25">
      <c r="A34" s="49" t="s">
        <v>110</v>
      </c>
      <c r="B34" s="49"/>
      <c r="C34" s="13" t="s">
        <v>119</v>
      </c>
      <c r="D34" s="13" t="s">
        <v>120</v>
      </c>
      <c r="E34" s="28">
        <f>'9.1 melléklet'!E34+'9.8 melléklet'!E34</f>
        <v>0</v>
      </c>
      <c r="F34" s="29">
        <f>'9.1 melléklet'!F34+'9.8 melléklet'!F34</f>
        <v>0</v>
      </c>
      <c r="G34" s="29">
        <f>'9.1 melléklet'!G34+'9.8 melléklet'!G34</f>
        <v>0</v>
      </c>
      <c r="H34" s="24">
        <f>'9.1 melléklet'!H34+'9.8 melléklet'!H34</f>
        <v>0</v>
      </c>
      <c r="I34" s="28">
        <f>'9.1 melléklet'!I34+'9.8 melléklet'!I34</f>
        <v>0</v>
      </c>
    </row>
    <row r="35" spans="1:9" x14ac:dyDescent="0.25">
      <c r="A35" s="49" t="s">
        <v>111</v>
      </c>
      <c r="B35" s="49"/>
      <c r="C35" s="13" t="s">
        <v>121</v>
      </c>
      <c r="D35" s="13" t="s">
        <v>122</v>
      </c>
      <c r="E35" s="28">
        <f>'9.1 melléklet'!E35+'9.8 melléklet'!E35</f>
        <v>63000000</v>
      </c>
      <c r="F35" s="29">
        <f>'9.1 melléklet'!F35+'9.8 melléklet'!F35</f>
        <v>0</v>
      </c>
      <c r="G35" s="29">
        <f>'9.1 melléklet'!G35+'9.8 melléklet'!G35</f>
        <v>0</v>
      </c>
      <c r="H35" s="24">
        <f>'9.1 melléklet'!H35+'9.8 melléklet'!H35</f>
        <v>0</v>
      </c>
      <c r="I35" s="28">
        <f>'9.1 melléklet'!I35+'9.8 melléklet'!I35</f>
        <v>63000000</v>
      </c>
    </row>
    <row r="36" spans="1:9" x14ac:dyDescent="0.25">
      <c r="A36" s="56" t="s">
        <v>112</v>
      </c>
      <c r="B36" s="56"/>
      <c r="C36" s="23" t="s">
        <v>46</v>
      </c>
      <c r="D36" s="23" t="s">
        <v>123</v>
      </c>
      <c r="E36" s="24">
        <f>'9.1 melléklet'!E36+'9.8 melléklet'!E36</f>
        <v>332000000</v>
      </c>
      <c r="F36" s="24">
        <f>'9.1 melléklet'!F36+'9.8 melléklet'!F36</f>
        <v>0</v>
      </c>
      <c r="G36" s="24">
        <f>'9.1 melléklet'!G36+'9.8 melléklet'!G36</f>
        <v>0</v>
      </c>
      <c r="H36" s="24">
        <f>'9.1 melléklet'!H36+'9.8 melléklet'!H36</f>
        <v>0</v>
      </c>
      <c r="I36" s="24">
        <f>'9.1 melléklet'!I36+'9.8 melléklet'!I36</f>
        <v>332000000</v>
      </c>
    </row>
    <row r="37" spans="1:9" x14ac:dyDescent="0.25">
      <c r="A37" s="56" t="s">
        <v>113</v>
      </c>
      <c r="B37" s="56"/>
      <c r="C37" s="23" t="s">
        <v>124</v>
      </c>
      <c r="D37" s="23" t="s">
        <v>125</v>
      </c>
      <c r="E37" s="24">
        <f>'9.1 melléklet'!E37+'9.8 melléklet'!E37</f>
        <v>0</v>
      </c>
      <c r="F37" s="24">
        <f>'9.1 melléklet'!F37+'9.8 melléklet'!F37</f>
        <v>0</v>
      </c>
      <c r="G37" s="24">
        <f>'9.1 melléklet'!G37+'9.8 melléklet'!G37</f>
        <v>0</v>
      </c>
      <c r="H37" s="24">
        <f>'9.1 melléklet'!H37+'9.8 melléklet'!H37</f>
        <v>0</v>
      </c>
      <c r="I37" s="24">
        <f>'9.1 melléklet'!I37+'9.8 melléklet'!I37</f>
        <v>0</v>
      </c>
    </row>
    <row r="38" spans="1:9" ht="25.5" x14ac:dyDescent="0.25">
      <c r="A38" s="49" t="s">
        <v>114</v>
      </c>
      <c r="B38" s="49"/>
      <c r="C38" s="23" t="s">
        <v>126</v>
      </c>
      <c r="D38" s="23" t="s">
        <v>127</v>
      </c>
      <c r="E38" s="24">
        <f>'9.1 melléklet'!E38+'9.8 melléklet'!E38</f>
        <v>0</v>
      </c>
      <c r="F38" s="24">
        <f>'9.1 melléklet'!F38+'9.8 melléklet'!F38</f>
        <v>0</v>
      </c>
      <c r="G38" s="24">
        <f>'9.1 melléklet'!G38+'9.8 melléklet'!G38</f>
        <v>0</v>
      </c>
      <c r="H38" s="24">
        <f>'9.1 melléklet'!H38+'9.8 melléklet'!H38</f>
        <v>0</v>
      </c>
      <c r="I38" s="24">
        <f>'9.1 melléklet'!I38+'9.8 melléklet'!I38</f>
        <v>0</v>
      </c>
    </row>
    <row r="39" spans="1:9" x14ac:dyDescent="0.25">
      <c r="A39" s="56" t="s">
        <v>115</v>
      </c>
      <c r="B39" s="56"/>
      <c r="C39" s="23" t="s">
        <v>128</v>
      </c>
      <c r="D39" s="23" t="s">
        <v>129</v>
      </c>
      <c r="E39" s="24">
        <f>'9.1 melléklet'!E39+'9.8 melléklet'!E39</f>
        <v>33000000</v>
      </c>
      <c r="F39" s="24">
        <f>'9.1 melléklet'!F39+'9.8 melléklet'!F39</f>
        <v>0</v>
      </c>
      <c r="G39" s="24">
        <f>'9.1 melléklet'!G39+'9.8 melléklet'!G39</f>
        <v>0</v>
      </c>
      <c r="H39" s="24">
        <f>'9.1 melléklet'!H39+'9.8 melléklet'!H39</f>
        <v>-33000000</v>
      </c>
      <c r="I39" s="24">
        <f>'9.1 melléklet'!I39+'9.8 melléklet'!I39</f>
        <v>0</v>
      </c>
    </row>
    <row r="40" spans="1:9" ht="25.5" x14ac:dyDescent="0.25">
      <c r="A40" s="56" t="s">
        <v>116</v>
      </c>
      <c r="B40" s="56"/>
      <c r="C40" s="23" t="s">
        <v>130</v>
      </c>
      <c r="D40" s="23" t="s">
        <v>131</v>
      </c>
      <c r="E40" s="24">
        <f>'9.1 melléklet'!E40+'9.8 melléklet'!E40</f>
        <v>7000000</v>
      </c>
      <c r="F40" s="24">
        <f>'9.1 melléklet'!F40+'9.8 melléklet'!F40</f>
        <v>0</v>
      </c>
      <c r="G40" s="24">
        <f>'9.1 melléklet'!G40+'9.8 melléklet'!G40</f>
        <v>0</v>
      </c>
      <c r="H40" s="24">
        <f>'9.1 melléklet'!H40+'9.8 melléklet'!H40</f>
        <v>0</v>
      </c>
      <c r="I40" s="24">
        <f>'9.1 melléklet'!I40+'9.8 melléklet'!I40</f>
        <v>7000000</v>
      </c>
    </row>
    <row r="41" spans="1:9" ht="25.5" x14ac:dyDescent="0.25">
      <c r="A41" s="49" t="s">
        <v>132</v>
      </c>
      <c r="B41" s="49"/>
      <c r="C41" s="13" t="s">
        <v>133</v>
      </c>
      <c r="D41" s="13" t="s">
        <v>134</v>
      </c>
      <c r="E41" s="28">
        <f>'9.1 melléklet'!E41+'9.8 melléklet'!E41</f>
        <v>372000000</v>
      </c>
      <c r="F41" s="28">
        <f>'9.1 melléklet'!F41+'9.8 melléklet'!F41</f>
        <v>0</v>
      </c>
      <c r="G41" s="28">
        <f>'9.1 melléklet'!G41+'9.8 melléklet'!G41</f>
        <v>0</v>
      </c>
      <c r="H41" s="28">
        <f>'9.1 melléklet'!H41+'9.8 melléklet'!H41</f>
        <v>-33000000</v>
      </c>
      <c r="I41" s="28">
        <f>'9.1 melléklet'!I41+'9.8 melléklet'!I41</f>
        <v>339000000</v>
      </c>
    </row>
    <row r="42" spans="1:9" x14ac:dyDescent="0.25">
      <c r="A42" s="49" t="s">
        <v>139</v>
      </c>
      <c r="B42" s="49"/>
      <c r="C42" s="13" t="s">
        <v>135</v>
      </c>
      <c r="D42" s="13" t="s">
        <v>136</v>
      </c>
      <c r="E42" s="28">
        <f>'9.1 melléklet'!E42+'9.8 melléklet'!E42</f>
        <v>5000000</v>
      </c>
      <c r="F42" s="29">
        <f>'9.1 melléklet'!F42+'9.8 melléklet'!F42</f>
        <v>0</v>
      </c>
      <c r="G42" s="29">
        <f>'9.1 melléklet'!G42+'9.8 melléklet'!G42</f>
        <v>0</v>
      </c>
      <c r="H42" s="28">
        <f>'9.1 melléklet'!H42+'9.8 melléklet'!H42</f>
        <v>0</v>
      </c>
      <c r="I42" s="28">
        <f>'9.1 melléklet'!I42+'9.8 melléklet'!I42</f>
        <v>5000000</v>
      </c>
    </row>
    <row r="43" spans="1:9" ht="25.5" x14ac:dyDescent="0.25">
      <c r="A43" s="56" t="s">
        <v>140</v>
      </c>
      <c r="B43" s="56"/>
      <c r="C43" s="30" t="s">
        <v>137</v>
      </c>
      <c r="D43" s="30" t="s">
        <v>138</v>
      </c>
      <c r="E43" s="31">
        <f>'9.1 melléklet'!E43+'9.8 melléklet'!E43</f>
        <v>440000000</v>
      </c>
      <c r="F43" s="31">
        <f>'9.1 melléklet'!F43+'9.8 melléklet'!F43</f>
        <v>0</v>
      </c>
      <c r="G43" s="31">
        <f>'9.1 melléklet'!G43+'9.8 melléklet'!G43</f>
        <v>0</v>
      </c>
      <c r="H43" s="31">
        <f>'9.1 melléklet'!H43+'9.8 melléklet'!H43</f>
        <v>-33000000</v>
      </c>
      <c r="I43" s="31">
        <f>'9.1 melléklet'!I43+'9.8 melléklet'!I43</f>
        <v>407000000</v>
      </c>
    </row>
    <row r="44" spans="1:9" x14ac:dyDescent="0.25">
      <c r="A44" s="49" t="s">
        <v>200</v>
      </c>
      <c r="B44" s="49"/>
      <c r="C44" s="13" t="s">
        <v>7</v>
      </c>
      <c r="D44" s="13" t="s">
        <v>141</v>
      </c>
      <c r="E44" s="28">
        <f>'9.1 melléklet'!E44+'9.8 melléklet'!E44</f>
        <v>0</v>
      </c>
      <c r="F44" s="28">
        <f>'9.1 melléklet'!F44+'9.8 melléklet'!F44</f>
        <v>0</v>
      </c>
      <c r="G44" s="28">
        <f>'9.1 melléklet'!G44+'9.8 melléklet'!G44</f>
        <v>0</v>
      </c>
      <c r="H44" s="24">
        <f>'9.1 melléklet'!H44+'9.8 melléklet'!H44</f>
        <v>0</v>
      </c>
      <c r="I44" s="28">
        <f>'9.1 melléklet'!I44+'9.8 melléklet'!I44</f>
        <v>0</v>
      </c>
    </row>
    <row r="45" spans="1:9" x14ac:dyDescent="0.25">
      <c r="A45" s="49" t="s">
        <v>201</v>
      </c>
      <c r="B45" s="49"/>
      <c r="C45" s="13" t="s">
        <v>8</v>
      </c>
      <c r="D45" s="13" t="s">
        <v>142</v>
      </c>
      <c r="E45" s="28">
        <f>'9.1 melléklet'!E45+'9.8 melléklet'!E45</f>
        <v>9955469</v>
      </c>
      <c r="F45" s="28">
        <f>'9.1 melléklet'!F45+'9.8 melléklet'!F45</f>
        <v>0</v>
      </c>
      <c r="G45" s="28">
        <f>'9.1 melléklet'!G45+'9.8 melléklet'!G45</f>
        <v>0</v>
      </c>
      <c r="H45" s="28">
        <f>'9.1 melléklet'!H45+'9.8 melléklet'!H45</f>
        <v>-1000000</v>
      </c>
      <c r="I45" s="28">
        <f>'9.1 melléklet'!I45+'9.8 melléklet'!I45</f>
        <v>8955469</v>
      </c>
    </row>
    <row r="46" spans="1:9" ht="25.5" x14ac:dyDescent="0.25">
      <c r="A46" s="49" t="s">
        <v>202</v>
      </c>
      <c r="B46" s="49"/>
      <c r="C46" s="13" t="s">
        <v>143</v>
      </c>
      <c r="D46" s="13" t="s">
        <v>144</v>
      </c>
      <c r="E46" s="28">
        <f>'9.1 melléklet'!E46+'9.8 melléklet'!E46</f>
        <v>22100000</v>
      </c>
      <c r="F46" s="28">
        <f>'9.1 melléklet'!F46+'9.8 melléklet'!F46</f>
        <v>0</v>
      </c>
      <c r="G46" s="28">
        <f>'9.1 melléklet'!G46+'9.8 melléklet'!G46</f>
        <v>0</v>
      </c>
      <c r="H46" s="24">
        <f>'9.1 melléklet'!H46+'9.8 melléklet'!H46</f>
        <v>0</v>
      </c>
      <c r="I46" s="28">
        <f>'9.1 melléklet'!I46+'9.8 melléklet'!I46</f>
        <v>22100000</v>
      </c>
    </row>
    <row r="47" spans="1:9" x14ac:dyDescent="0.25">
      <c r="A47" s="49" t="s">
        <v>203</v>
      </c>
      <c r="B47" s="49"/>
      <c r="C47" s="13" t="s">
        <v>9</v>
      </c>
      <c r="D47" s="13" t="s">
        <v>145</v>
      </c>
      <c r="E47" s="28">
        <f>'9.1 melléklet'!E47+'9.8 melléklet'!E47</f>
        <v>2800000</v>
      </c>
      <c r="F47" s="28">
        <f>'9.1 melléklet'!F47+'9.8 melléklet'!F47</f>
        <v>6000000</v>
      </c>
      <c r="G47" s="28">
        <f>'9.1 melléklet'!G47+'9.8 melléklet'!G47</f>
        <v>0</v>
      </c>
      <c r="H47" s="24">
        <f>'9.1 melléklet'!H47+'9.8 melléklet'!H47</f>
        <v>0</v>
      </c>
      <c r="I47" s="28">
        <f>'9.1 melléklet'!I47+'9.8 melléklet'!I47</f>
        <v>8800000</v>
      </c>
    </row>
    <row r="48" spans="1:9" x14ac:dyDescent="0.25">
      <c r="A48" s="49" t="s">
        <v>204</v>
      </c>
      <c r="B48" s="49"/>
      <c r="C48" s="13" t="s">
        <v>10</v>
      </c>
      <c r="D48" s="13" t="s">
        <v>146</v>
      </c>
      <c r="E48" s="28">
        <f>'9.1 melléklet'!E48+'9.8 melléklet'!E48</f>
        <v>47105512</v>
      </c>
      <c r="F48" s="28">
        <f>'9.1 melléklet'!F48+'9.8 melléklet'!F48</f>
        <v>0</v>
      </c>
      <c r="G48" s="28">
        <f>'9.1 melléklet'!G48+'9.8 melléklet'!G48</f>
        <v>0</v>
      </c>
      <c r="H48" s="24">
        <f>'9.1 melléklet'!H48+'9.8 melléklet'!H48</f>
        <v>0</v>
      </c>
      <c r="I48" s="28">
        <f>'9.1 melléklet'!I48+'9.8 melléklet'!I48</f>
        <v>47105512</v>
      </c>
    </row>
    <row r="49" spans="1:9" ht="25.5" x14ac:dyDescent="0.25">
      <c r="A49" s="49" t="s">
        <v>205</v>
      </c>
      <c r="B49" s="49"/>
      <c r="C49" s="13" t="s">
        <v>147</v>
      </c>
      <c r="D49" s="13" t="s">
        <v>148</v>
      </c>
      <c r="E49" s="28">
        <f>'9.1 melléklet'!E49+'9.8 melléklet'!E49</f>
        <v>19876548</v>
      </c>
      <c r="F49" s="28">
        <f>'9.1 melléklet'!F49+'9.8 melléklet'!F49</f>
        <v>1620000</v>
      </c>
      <c r="G49" s="28">
        <f>'9.1 melléklet'!G49+'9.8 melléklet'!G49</f>
        <v>0</v>
      </c>
      <c r="H49" s="24">
        <f>'9.1 melléklet'!H49+'9.8 melléklet'!H49</f>
        <v>0</v>
      </c>
      <c r="I49" s="28">
        <f>'9.1 melléklet'!I49+'9.8 melléklet'!I49</f>
        <v>21496548</v>
      </c>
    </row>
    <row r="50" spans="1:9" ht="25.5" x14ac:dyDescent="0.25">
      <c r="A50" s="49" t="s">
        <v>206</v>
      </c>
      <c r="B50" s="49"/>
      <c r="C50" s="13" t="s">
        <v>11</v>
      </c>
      <c r="D50" s="13" t="s">
        <v>149</v>
      </c>
      <c r="E50" s="28">
        <f>'9.1 melléklet'!E50+'9.8 melléklet'!E50</f>
        <v>0</v>
      </c>
      <c r="F50" s="28">
        <f>'9.1 melléklet'!F50+'9.8 melléklet'!F50</f>
        <v>0</v>
      </c>
      <c r="G50" s="28">
        <f>'9.1 melléklet'!G50+'9.8 melléklet'!G50</f>
        <v>0</v>
      </c>
      <c r="H50" s="24">
        <f>'9.1 melléklet'!H50+'9.8 melléklet'!H50</f>
        <v>0</v>
      </c>
      <c r="I50" s="28">
        <f>'9.1 melléklet'!I50+'9.8 melléklet'!I50</f>
        <v>0</v>
      </c>
    </row>
    <row r="51" spans="1:9" ht="25.5" x14ac:dyDescent="0.25">
      <c r="A51" s="56" t="s">
        <v>207</v>
      </c>
      <c r="B51" s="56"/>
      <c r="C51" s="23" t="s">
        <v>150</v>
      </c>
      <c r="D51" s="23" t="s">
        <v>151</v>
      </c>
      <c r="E51" s="24">
        <f>'9.1 melléklet'!E51+'9.8 melléklet'!E51</f>
        <v>0</v>
      </c>
      <c r="F51" s="24">
        <f>'9.1 melléklet'!F51+'9.8 melléklet'!F51</f>
        <v>0</v>
      </c>
      <c r="G51" s="24">
        <f>'9.1 melléklet'!G51+'9.8 melléklet'!G51</f>
        <v>0</v>
      </c>
      <c r="H51" s="24">
        <f>'9.1 melléklet'!H51+'9.8 melléklet'!H51</f>
        <v>0</v>
      </c>
      <c r="I51" s="24">
        <f>'9.1 melléklet'!I51+'9.8 melléklet'!I51</f>
        <v>0</v>
      </c>
    </row>
    <row r="52" spans="1:9" ht="25.5" x14ac:dyDescent="0.25">
      <c r="A52" s="56" t="s">
        <v>208</v>
      </c>
      <c r="B52" s="56"/>
      <c r="C52" s="23" t="s">
        <v>152</v>
      </c>
      <c r="D52" s="23" t="s">
        <v>153</v>
      </c>
      <c r="E52" s="24">
        <f>'9.1 melléklet'!E52+'9.8 melléklet'!E52</f>
        <v>110000</v>
      </c>
      <c r="F52" s="24">
        <f>'9.1 melléklet'!F52+'9.8 melléklet'!F52</f>
        <v>0</v>
      </c>
      <c r="G52" s="24">
        <f>'9.1 melléklet'!G52+'9.8 melléklet'!G52</f>
        <v>0</v>
      </c>
      <c r="H52" s="24">
        <f>'9.1 melléklet'!H52+'9.8 melléklet'!H52</f>
        <v>0</v>
      </c>
      <c r="I52" s="24">
        <f>'9.1 melléklet'!I52+'9.8 melléklet'!I52</f>
        <v>110000</v>
      </c>
    </row>
    <row r="53" spans="1:9" ht="38.25" x14ac:dyDescent="0.25">
      <c r="A53" s="49" t="s">
        <v>209</v>
      </c>
      <c r="B53" s="49"/>
      <c r="C53" s="13" t="s">
        <v>154</v>
      </c>
      <c r="D53" s="13" t="s">
        <v>155</v>
      </c>
      <c r="E53" s="28">
        <f>'9.1 melléklet'!E53+'9.8 melléklet'!E53</f>
        <v>110000</v>
      </c>
      <c r="F53" s="28">
        <f>'9.1 melléklet'!F53+'9.8 melléklet'!F53</f>
        <v>0</v>
      </c>
      <c r="G53" s="28">
        <f>'9.1 melléklet'!G53+'9.8 melléklet'!G53</f>
        <v>0</v>
      </c>
      <c r="H53" s="24">
        <f>'9.1 melléklet'!H53+'9.8 melléklet'!H53</f>
        <v>0</v>
      </c>
      <c r="I53" s="28">
        <f>'9.1 melléklet'!I53+'9.8 melléklet'!I53</f>
        <v>110000</v>
      </c>
    </row>
    <row r="54" spans="1:9" ht="25.5" hidden="1" x14ac:dyDescent="0.25">
      <c r="A54" s="56" t="s">
        <v>210</v>
      </c>
      <c r="B54" s="56"/>
      <c r="C54" s="23" t="s">
        <v>156</v>
      </c>
      <c r="D54" s="23" t="s">
        <v>157</v>
      </c>
      <c r="E54" s="24">
        <f>'9.1 melléklet'!E54+'9.8 melléklet'!E54</f>
        <v>0</v>
      </c>
      <c r="F54" s="24">
        <f>'9.1 melléklet'!F54+'9.8 melléklet'!F54</f>
        <v>0</v>
      </c>
      <c r="G54" s="24">
        <f>'9.1 melléklet'!G54+'9.8 melléklet'!G54</f>
        <v>0</v>
      </c>
      <c r="H54" s="24">
        <f>'9.1 melléklet'!H54+'9.8 melléklet'!H54</f>
        <v>0</v>
      </c>
      <c r="I54" s="24">
        <f>'9.1 melléklet'!I54+'9.8 melléklet'!I54</f>
        <v>0</v>
      </c>
    </row>
    <row r="55" spans="1:9" ht="25.5" hidden="1" x14ac:dyDescent="0.25">
      <c r="A55" s="56" t="s">
        <v>211</v>
      </c>
      <c r="B55" s="56"/>
      <c r="C55" s="23" t="s">
        <v>158</v>
      </c>
      <c r="D55" s="23" t="s">
        <v>159</v>
      </c>
      <c r="E55" s="24">
        <f>'9.1 melléklet'!E55+'9.8 melléklet'!E55</f>
        <v>0</v>
      </c>
      <c r="F55" s="24">
        <f>'9.1 melléklet'!F55+'9.8 melléklet'!F55</f>
        <v>0</v>
      </c>
      <c r="G55" s="24">
        <f>'9.1 melléklet'!G55+'9.8 melléklet'!G55</f>
        <v>0</v>
      </c>
      <c r="H55" s="24">
        <f>'9.1 melléklet'!H55+'9.8 melléklet'!H55</f>
        <v>0</v>
      </c>
      <c r="I55" s="24">
        <f>'9.1 melléklet'!I55+'9.8 melléklet'!I55</f>
        <v>0</v>
      </c>
    </row>
    <row r="56" spans="1:9" ht="25.5" x14ac:dyDescent="0.25">
      <c r="A56" s="49" t="s">
        <v>212</v>
      </c>
      <c r="B56" s="49"/>
      <c r="C56" s="13" t="s">
        <v>160</v>
      </c>
      <c r="D56" s="13" t="s">
        <v>161</v>
      </c>
      <c r="E56" s="28">
        <f>'9.1 melléklet'!E56+'9.8 melléklet'!E56</f>
        <v>0</v>
      </c>
      <c r="F56" s="28">
        <f>'9.1 melléklet'!F56+'9.8 melléklet'!F56</f>
        <v>0</v>
      </c>
      <c r="G56" s="28">
        <f>'9.1 melléklet'!G56+'9.8 melléklet'!G56</f>
        <v>0</v>
      </c>
      <c r="H56" s="24">
        <f>'9.1 melléklet'!H56+'9.8 melléklet'!H56</f>
        <v>0</v>
      </c>
      <c r="I56" s="28">
        <f>'9.1 melléklet'!I56+'9.8 melléklet'!I56</f>
        <v>0</v>
      </c>
    </row>
    <row r="57" spans="1:9" x14ac:dyDescent="0.25">
      <c r="A57" s="49" t="s">
        <v>213</v>
      </c>
      <c r="B57" s="49"/>
      <c r="C57" s="13" t="s">
        <v>162</v>
      </c>
      <c r="D57" s="13" t="s">
        <v>163</v>
      </c>
      <c r="E57" s="28">
        <f>'9.1 melléklet'!E57+'9.8 melléklet'!E57</f>
        <v>0</v>
      </c>
      <c r="F57" s="28">
        <f>'9.1 melléklet'!F57+'9.8 melléklet'!F57</f>
        <v>0</v>
      </c>
      <c r="G57" s="28">
        <f>'9.1 melléklet'!G57+'9.8 melléklet'!G57</f>
        <v>0</v>
      </c>
      <c r="H57" s="24">
        <f>'9.1 melléklet'!H57+'9.8 melléklet'!H57</f>
        <v>0</v>
      </c>
      <c r="I57" s="28">
        <f>'9.1 melléklet'!I57+'9.8 melléklet'!I57</f>
        <v>0</v>
      </c>
    </row>
    <row r="58" spans="1:9" x14ac:dyDescent="0.25">
      <c r="A58" s="49" t="s">
        <v>214</v>
      </c>
      <c r="B58" s="49"/>
      <c r="C58" s="13" t="s">
        <v>12</v>
      </c>
      <c r="D58" s="13" t="s">
        <v>164</v>
      </c>
      <c r="E58" s="28">
        <f>'9.1 melléklet'!E58+'9.8 melléklet'!E58</f>
        <v>0</v>
      </c>
      <c r="F58" s="28">
        <f>'9.1 melléklet'!F58+'9.8 melléklet'!F58</f>
        <v>0</v>
      </c>
      <c r="G58" s="28">
        <f>'9.1 melléklet'!G58+'9.8 melléklet'!G58</f>
        <v>0</v>
      </c>
      <c r="H58" s="24">
        <f>'9.1 melléklet'!H58+'9.8 melléklet'!H58</f>
        <v>0</v>
      </c>
      <c r="I58" s="28">
        <f>'9.1 melléklet'!I58+'9.8 melléklet'!I58</f>
        <v>0</v>
      </c>
    </row>
    <row r="59" spans="1:9" ht="25.5" x14ac:dyDescent="0.25">
      <c r="A59" s="46" t="s">
        <v>215</v>
      </c>
      <c r="B59" s="46"/>
      <c r="C59" s="30" t="s">
        <v>165</v>
      </c>
      <c r="D59" s="30" t="s">
        <v>166</v>
      </c>
      <c r="E59" s="31">
        <f>'9.1 melléklet'!E59+'9.8 melléklet'!E59</f>
        <v>101947529</v>
      </c>
      <c r="F59" s="31">
        <f>'9.1 melléklet'!F59+'9.8 melléklet'!F59</f>
        <v>7620000</v>
      </c>
      <c r="G59" s="31">
        <f>'9.1 melléklet'!G59+'9.8 melléklet'!G59</f>
        <v>0</v>
      </c>
      <c r="H59" s="31">
        <f>'9.1 melléklet'!H59+'9.8 melléklet'!H59</f>
        <v>-1000000</v>
      </c>
      <c r="I59" s="31">
        <f>'9.1 melléklet'!I59+'9.8 melléklet'!I59</f>
        <v>108567529</v>
      </c>
    </row>
    <row r="60" spans="1:9" x14ac:dyDescent="0.25">
      <c r="A60" s="56" t="s">
        <v>216</v>
      </c>
      <c r="B60" s="56"/>
      <c r="C60" s="23" t="s">
        <v>13</v>
      </c>
      <c r="D60" s="23" t="s">
        <v>167</v>
      </c>
      <c r="E60" s="24">
        <f>'9.1 melléklet'!E60+'9.8 melléklet'!E60</f>
        <v>0</v>
      </c>
      <c r="F60" s="24">
        <f>'9.1 melléklet'!F60+'9.8 melléklet'!F60</f>
        <v>0</v>
      </c>
      <c r="G60" s="24">
        <f>'9.1 melléklet'!G60+'9.8 melléklet'!G60</f>
        <v>0</v>
      </c>
      <c r="H60" s="24">
        <f>'9.1 melléklet'!H60+'9.8 melléklet'!H60</f>
        <v>0</v>
      </c>
      <c r="I60" s="24">
        <f>'9.1 melléklet'!I60+'9.8 melléklet'!I60</f>
        <v>0</v>
      </c>
    </row>
    <row r="61" spans="1:9" x14ac:dyDescent="0.25">
      <c r="A61" s="56" t="s">
        <v>217</v>
      </c>
      <c r="B61" s="56"/>
      <c r="C61" s="23" t="s">
        <v>14</v>
      </c>
      <c r="D61" s="23" t="s">
        <v>168</v>
      </c>
      <c r="E61" s="24">
        <f>'9.1 melléklet'!E61+'9.8 melléklet'!E61</f>
        <v>0</v>
      </c>
      <c r="F61" s="24">
        <f>'9.1 melléklet'!F61+'9.8 melléklet'!F61</f>
        <v>18000000</v>
      </c>
      <c r="G61" s="24">
        <f>'9.1 melléklet'!G61+'9.8 melléklet'!G61</f>
        <v>0</v>
      </c>
      <c r="H61" s="24">
        <f>'9.1 melléklet'!H61+'9.8 melléklet'!H61</f>
        <v>0</v>
      </c>
      <c r="I61" s="24">
        <f>'9.1 melléklet'!I61+'9.8 melléklet'!I61</f>
        <v>18000000</v>
      </c>
    </row>
    <row r="62" spans="1:9" x14ac:dyDescent="0.25">
      <c r="A62" s="56" t="s">
        <v>218</v>
      </c>
      <c r="B62" s="56"/>
      <c r="C62" s="23" t="s">
        <v>15</v>
      </c>
      <c r="D62" s="23" t="s">
        <v>169</v>
      </c>
      <c r="E62" s="24">
        <f>'9.1 melléklet'!E62+'9.8 melléklet'!E62</f>
        <v>0</v>
      </c>
      <c r="F62" s="24">
        <f>'9.1 melléklet'!F62+'9.8 melléklet'!F62</f>
        <v>0</v>
      </c>
      <c r="G62" s="24">
        <f>'9.1 melléklet'!G62+'9.8 melléklet'!G62</f>
        <v>0</v>
      </c>
      <c r="H62" s="24">
        <f>'9.1 melléklet'!H62+'9.8 melléklet'!H62</f>
        <v>0</v>
      </c>
      <c r="I62" s="24">
        <f>'9.1 melléklet'!I62+'9.8 melléklet'!I62</f>
        <v>0</v>
      </c>
    </row>
    <row r="63" spans="1:9" x14ac:dyDescent="0.25">
      <c r="A63" s="56" t="s">
        <v>219</v>
      </c>
      <c r="B63" s="56"/>
      <c r="C63" s="23" t="s">
        <v>16</v>
      </c>
      <c r="D63" s="23" t="s">
        <v>170</v>
      </c>
      <c r="E63" s="24">
        <f>'9.1 melléklet'!E63+'9.8 melléklet'!E63</f>
        <v>0</v>
      </c>
      <c r="F63" s="24">
        <f>'9.1 melléklet'!F63+'9.8 melléklet'!F63</f>
        <v>0</v>
      </c>
      <c r="G63" s="24">
        <f>'9.1 melléklet'!G63+'9.8 melléklet'!G63</f>
        <v>0</v>
      </c>
      <c r="H63" s="24">
        <f>'9.1 melléklet'!H63+'9.8 melléklet'!H63</f>
        <v>0</v>
      </c>
      <c r="I63" s="24">
        <f>'9.1 melléklet'!I63+'9.8 melléklet'!I63</f>
        <v>0</v>
      </c>
    </row>
    <row r="64" spans="1:9" ht="25.5" x14ac:dyDescent="0.25">
      <c r="A64" s="56" t="s">
        <v>220</v>
      </c>
      <c r="B64" s="56"/>
      <c r="C64" s="23" t="s">
        <v>17</v>
      </c>
      <c r="D64" s="23" t="s">
        <v>171</v>
      </c>
      <c r="E64" s="25">
        <f>'9.1 melléklet'!E64+'9.8 melléklet'!E64</f>
        <v>0</v>
      </c>
      <c r="F64" s="25">
        <f>'9.1 melléklet'!F64+'9.8 melléklet'!F64</f>
        <v>0</v>
      </c>
      <c r="G64" s="25">
        <f>'9.1 melléklet'!G64+'9.8 melléklet'!G64</f>
        <v>0</v>
      </c>
      <c r="H64" s="24">
        <f>'9.1 melléklet'!H64+'9.8 melléklet'!H64</f>
        <v>0</v>
      </c>
      <c r="I64" s="25">
        <f>'9.1 melléklet'!I64+'9.8 melléklet'!I64</f>
        <v>0</v>
      </c>
    </row>
    <row r="65" spans="1:9" ht="25.5" x14ac:dyDescent="0.25">
      <c r="A65" s="46" t="s">
        <v>221</v>
      </c>
      <c r="B65" s="46"/>
      <c r="C65" s="30" t="s">
        <v>172</v>
      </c>
      <c r="D65" s="30" t="s">
        <v>173</v>
      </c>
      <c r="E65" s="31">
        <f>'9.1 melléklet'!E65+'9.8 melléklet'!E65</f>
        <v>0</v>
      </c>
      <c r="F65" s="31">
        <f>'9.1 melléklet'!F65+'9.8 melléklet'!F65</f>
        <v>18000000</v>
      </c>
      <c r="G65" s="31">
        <f>'9.1 melléklet'!G65+'9.8 melléklet'!G65</f>
        <v>0</v>
      </c>
      <c r="H65" s="31">
        <f>'9.1 melléklet'!H65+'9.8 melléklet'!H65</f>
        <v>0</v>
      </c>
      <c r="I65" s="31">
        <f>'9.1 melléklet'!I65+'9.8 melléklet'!I65</f>
        <v>18000000</v>
      </c>
    </row>
    <row r="66" spans="1:9" ht="51" hidden="1" x14ac:dyDescent="0.25">
      <c r="A66" s="49" t="s">
        <v>222</v>
      </c>
      <c r="B66" s="49"/>
      <c r="C66" s="13" t="s">
        <v>174</v>
      </c>
      <c r="D66" s="13" t="s">
        <v>175</v>
      </c>
      <c r="E66" s="29">
        <f>'9.1 melléklet'!E66+'9.8 melléklet'!E66</f>
        <v>0</v>
      </c>
      <c r="F66" s="29">
        <f>'9.1 melléklet'!F66+'9.8 melléklet'!F66</f>
        <v>0</v>
      </c>
      <c r="G66" s="29">
        <f>'9.1 melléklet'!G66+'9.8 melléklet'!G66</f>
        <v>0</v>
      </c>
      <c r="H66" s="29">
        <f>'9.1 melléklet'!H66+'9.8 melléklet'!H66</f>
        <v>0</v>
      </c>
      <c r="I66" s="29">
        <f>'9.1 melléklet'!I66+'9.8 melléklet'!I66</f>
        <v>0</v>
      </c>
    </row>
    <row r="67" spans="1:9" ht="38.25" hidden="1" x14ac:dyDescent="0.25">
      <c r="A67" s="49" t="s">
        <v>223</v>
      </c>
      <c r="B67" s="49"/>
      <c r="C67" s="13" t="s">
        <v>176</v>
      </c>
      <c r="D67" s="13" t="s">
        <v>177</v>
      </c>
      <c r="E67" s="29">
        <f>'9.1 melléklet'!E67+'9.8 melléklet'!E67</f>
        <v>0</v>
      </c>
      <c r="F67" s="29">
        <f>'9.1 melléklet'!F67+'9.8 melléklet'!F67</f>
        <v>0</v>
      </c>
      <c r="G67" s="29">
        <f>'9.1 melléklet'!G67+'9.8 melléklet'!G67</f>
        <v>0</v>
      </c>
      <c r="H67" s="29">
        <f>'9.1 melléklet'!H67+'9.8 melléklet'!H67</f>
        <v>0</v>
      </c>
      <c r="I67" s="29">
        <f>'9.1 melléklet'!I67+'9.8 melléklet'!I67</f>
        <v>0</v>
      </c>
    </row>
    <row r="68" spans="1:9" ht="51" hidden="1" x14ac:dyDescent="0.25">
      <c r="A68" s="49" t="s">
        <v>224</v>
      </c>
      <c r="B68" s="49"/>
      <c r="C68" s="13" t="s">
        <v>178</v>
      </c>
      <c r="D68" s="13" t="s">
        <v>179</v>
      </c>
      <c r="E68" s="29">
        <f>'9.1 melléklet'!E68+'9.8 melléklet'!E68</f>
        <v>0</v>
      </c>
      <c r="F68" s="29">
        <f>'9.1 melléklet'!F68+'9.8 melléklet'!F68</f>
        <v>0</v>
      </c>
      <c r="G68" s="29">
        <f>'9.1 melléklet'!G68+'9.8 melléklet'!G68</f>
        <v>0</v>
      </c>
      <c r="H68" s="29">
        <f>'9.1 melléklet'!H68+'9.8 melléklet'!H68</f>
        <v>0</v>
      </c>
      <c r="I68" s="29">
        <f>'9.1 melléklet'!I68+'9.8 melléklet'!I68</f>
        <v>0</v>
      </c>
    </row>
    <row r="69" spans="1:9" ht="51" hidden="1" x14ac:dyDescent="0.25">
      <c r="A69" s="49" t="s">
        <v>225</v>
      </c>
      <c r="B69" s="49"/>
      <c r="C69" s="13" t="s">
        <v>180</v>
      </c>
      <c r="D69" s="13" t="s">
        <v>181</v>
      </c>
      <c r="E69" s="29">
        <f>'9.1 melléklet'!E69+'9.8 melléklet'!E69</f>
        <v>0</v>
      </c>
      <c r="F69" s="29">
        <f>'9.1 melléklet'!F69+'9.8 melléklet'!F69</f>
        <v>0</v>
      </c>
      <c r="G69" s="29">
        <f>'9.1 melléklet'!G69+'9.8 melléklet'!G69</f>
        <v>0</v>
      </c>
      <c r="H69" s="29">
        <f>'9.1 melléklet'!H69+'9.8 melléklet'!H69</f>
        <v>0</v>
      </c>
      <c r="I69" s="29">
        <f>'9.1 melléklet'!I69+'9.8 melléklet'!I69</f>
        <v>0</v>
      </c>
    </row>
    <row r="70" spans="1:9" ht="25.5" hidden="1" x14ac:dyDescent="0.25">
      <c r="A70" s="49" t="s">
        <v>226</v>
      </c>
      <c r="B70" s="49"/>
      <c r="C70" s="13" t="s">
        <v>182</v>
      </c>
      <c r="D70" s="13" t="s">
        <v>183</v>
      </c>
      <c r="E70" s="29">
        <f>'9.1 melléklet'!E70+'9.8 melléklet'!E70</f>
        <v>0</v>
      </c>
      <c r="F70" s="29">
        <f>'9.1 melléklet'!F70+'9.8 melléklet'!F70</f>
        <v>0</v>
      </c>
      <c r="G70" s="29">
        <f>'9.1 melléklet'!G70+'9.8 melléklet'!G70</f>
        <v>0</v>
      </c>
      <c r="H70" s="29">
        <f>'9.1 melléklet'!H70+'9.8 melléklet'!H70</f>
        <v>0</v>
      </c>
      <c r="I70" s="29">
        <f>'9.1 melléklet'!I70+'9.8 melléklet'!I70</f>
        <v>0</v>
      </c>
    </row>
    <row r="71" spans="1:9" ht="25.5" hidden="1" x14ac:dyDescent="0.25">
      <c r="A71" s="46" t="s">
        <v>227</v>
      </c>
      <c r="B71" s="46"/>
      <c r="C71" s="30" t="s">
        <v>184</v>
      </c>
      <c r="D71" s="30" t="s">
        <v>185</v>
      </c>
      <c r="E71" s="32">
        <f>'9.1 melléklet'!E71+'9.8 melléklet'!E71</f>
        <v>0</v>
      </c>
      <c r="F71" s="32">
        <f>'9.1 melléklet'!F71+'9.8 melléklet'!F71</f>
        <v>0</v>
      </c>
      <c r="G71" s="32">
        <f>'9.1 melléklet'!G71+'9.8 melléklet'!G71</f>
        <v>0</v>
      </c>
      <c r="H71" s="32">
        <f>'9.1 melléklet'!H71+'9.8 melléklet'!H71</f>
        <v>0</v>
      </c>
      <c r="I71" s="32">
        <f>'9.1 melléklet'!I71+'9.8 melléklet'!I71</f>
        <v>0</v>
      </c>
    </row>
    <row r="72" spans="1:9" ht="51" hidden="1" x14ac:dyDescent="0.25">
      <c r="A72" s="56" t="s">
        <v>228</v>
      </c>
      <c r="B72" s="56"/>
      <c r="C72" s="23" t="s">
        <v>186</v>
      </c>
      <c r="D72" s="23" t="s">
        <v>187</v>
      </c>
      <c r="E72" s="25">
        <f>'9.1 melléklet'!E72+'9.8 melléklet'!E72</f>
        <v>0</v>
      </c>
      <c r="F72" s="25">
        <f>'9.1 melléklet'!F72+'9.8 melléklet'!F72</f>
        <v>0</v>
      </c>
      <c r="G72" s="25">
        <f>'9.1 melléklet'!G72+'9.8 melléklet'!G72</f>
        <v>0</v>
      </c>
      <c r="H72" s="25">
        <f>'9.1 melléklet'!H72+'9.8 melléklet'!H72</f>
        <v>0</v>
      </c>
      <c r="I72" s="25">
        <f>'9.1 melléklet'!I72+'9.8 melléklet'!I72</f>
        <v>0</v>
      </c>
    </row>
    <row r="73" spans="1:9" ht="38.25" hidden="1" x14ac:dyDescent="0.25">
      <c r="A73" s="56" t="s">
        <v>229</v>
      </c>
      <c r="B73" s="56"/>
      <c r="C73" s="23" t="s">
        <v>188</v>
      </c>
      <c r="D73" s="23" t="s">
        <v>189</v>
      </c>
      <c r="E73" s="25">
        <f>'9.1 melléklet'!E73+'9.8 melléklet'!E73</f>
        <v>0</v>
      </c>
      <c r="F73" s="25">
        <f>'9.1 melléklet'!F73+'9.8 melléklet'!F73</f>
        <v>0</v>
      </c>
      <c r="G73" s="25">
        <f>'9.1 melléklet'!G73+'9.8 melléklet'!G73</f>
        <v>0</v>
      </c>
      <c r="H73" s="25">
        <f>'9.1 melléklet'!H73+'9.8 melléklet'!H73</f>
        <v>0</v>
      </c>
      <c r="I73" s="25">
        <f>'9.1 melléklet'!I73+'9.8 melléklet'!I73</f>
        <v>0</v>
      </c>
    </row>
    <row r="74" spans="1:9" ht="51" hidden="1" x14ac:dyDescent="0.25">
      <c r="A74" s="56" t="s">
        <v>230</v>
      </c>
      <c r="B74" s="56"/>
      <c r="C74" s="23" t="s">
        <v>190</v>
      </c>
      <c r="D74" s="23" t="s">
        <v>191</v>
      </c>
      <c r="E74" s="25">
        <f>'9.1 melléklet'!E74+'9.8 melléklet'!E74</f>
        <v>0</v>
      </c>
      <c r="F74" s="25">
        <f>'9.1 melléklet'!F74+'9.8 melléklet'!F74</f>
        <v>0</v>
      </c>
      <c r="G74" s="25">
        <f>'9.1 melléklet'!G74+'9.8 melléklet'!G74</f>
        <v>0</v>
      </c>
      <c r="H74" s="25">
        <f>'9.1 melléklet'!H74+'9.8 melléklet'!H74</f>
        <v>0</v>
      </c>
      <c r="I74" s="25">
        <f>'9.1 melléklet'!I74+'9.8 melléklet'!I74</f>
        <v>0</v>
      </c>
    </row>
    <row r="75" spans="1:9" ht="51" hidden="1" x14ac:dyDescent="0.25">
      <c r="A75" s="56" t="s">
        <v>231</v>
      </c>
      <c r="B75" s="56"/>
      <c r="C75" s="23" t="s">
        <v>192</v>
      </c>
      <c r="D75" s="23" t="s">
        <v>193</v>
      </c>
      <c r="E75" s="24">
        <f>'9.1 melléklet'!E75+'9.8 melléklet'!E75</f>
        <v>0</v>
      </c>
      <c r="F75" s="25">
        <f>'9.1 melléklet'!F75+'9.8 melléklet'!F75</f>
        <v>0</v>
      </c>
      <c r="G75" s="25">
        <f>'9.1 melléklet'!G75+'9.8 melléklet'!G75</f>
        <v>0</v>
      </c>
      <c r="H75" s="25">
        <f>'9.1 melléklet'!H75+'9.8 melléklet'!H75</f>
        <v>0</v>
      </c>
      <c r="I75" s="24">
        <f>'9.1 melléklet'!I75+'9.8 melléklet'!I75</f>
        <v>0</v>
      </c>
    </row>
    <row r="76" spans="1:9" ht="25.5" hidden="1" x14ac:dyDescent="0.25">
      <c r="A76" s="56" t="s">
        <v>232</v>
      </c>
      <c r="B76" s="56"/>
      <c r="C76" s="23" t="s">
        <v>194</v>
      </c>
      <c r="D76" s="23" t="s">
        <v>195</v>
      </c>
      <c r="E76" s="24">
        <f>'9.1 melléklet'!E76+'9.8 melléklet'!E76</f>
        <v>0</v>
      </c>
      <c r="F76" s="25">
        <f>'9.1 melléklet'!F76+'9.8 melléklet'!F76</f>
        <v>0</v>
      </c>
      <c r="G76" s="25">
        <f>'9.1 melléklet'!G76+'9.8 melléklet'!G76</f>
        <v>0</v>
      </c>
      <c r="H76" s="25">
        <f>'9.1 melléklet'!H76+'9.8 melléklet'!H76</f>
        <v>0</v>
      </c>
      <c r="I76" s="24">
        <f>'9.1 melléklet'!I76+'9.8 melléklet'!I76</f>
        <v>0</v>
      </c>
    </row>
    <row r="77" spans="1:9" ht="25.5" x14ac:dyDescent="0.25">
      <c r="A77" s="46" t="s">
        <v>233</v>
      </c>
      <c r="B77" s="46"/>
      <c r="C77" s="30" t="s">
        <v>196</v>
      </c>
      <c r="D77" s="30" t="s">
        <v>197</v>
      </c>
      <c r="E77" s="32">
        <f>'9.1 melléklet'!E77+'9.8 melléklet'!E77</f>
        <v>0</v>
      </c>
      <c r="F77" s="32">
        <f>'9.1 melléklet'!F77+'9.8 melléklet'!F77</f>
        <v>0</v>
      </c>
      <c r="G77" s="32">
        <f>'9.1 melléklet'!G77+'9.8 melléklet'!G77</f>
        <v>0</v>
      </c>
      <c r="H77" s="32">
        <f>'9.1 melléklet'!H77+'9.8 melléklet'!H77</f>
        <v>0</v>
      </c>
      <c r="I77" s="32">
        <f>'9.1 melléklet'!I77+'9.8 melléklet'!I77</f>
        <v>0</v>
      </c>
    </row>
    <row r="78" spans="1:9" ht="25.5" x14ac:dyDescent="0.25">
      <c r="A78" s="47" t="s">
        <v>234</v>
      </c>
      <c r="B78" s="47"/>
      <c r="C78" s="34" t="s">
        <v>198</v>
      </c>
      <c r="D78" s="34" t="s">
        <v>199</v>
      </c>
      <c r="E78" s="35">
        <f>'9.1 melléklet'!E78+'9.8 melléklet'!E78</f>
        <v>1047817694</v>
      </c>
      <c r="F78" s="35">
        <f>'9.1 melléklet'!F78+'9.8 melléklet'!F78</f>
        <v>25620000</v>
      </c>
      <c r="G78" s="35">
        <f>'9.1 melléklet'!G78+'9.8 melléklet'!G78</f>
        <v>122102800</v>
      </c>
      <c r="H78" s="35">
        <f>'9.1 melléklet'!H78+'9.8 melléklet'!H78</f>
        <v>-34000000</v>
      </c>
      <c r="I78" s="35">
        <f>'9.1 melléklet'!I78+'9.8 melléklet'!I78</f>
        <v>1161540494</v>
      </c>
    </row>
    <row r="79" spans="1:9" ht="25.5" hidden="1" x14ac:dyDescent="0.25">
      <c r="A79" s="56" t="s">
        <v>235</v>
      </c>
      <c r="B79" s="56"/>
      <c r="C79" s="23" t="s">
        <v>251</v>
      </c>
      <c r="D79" s="23" t="s">
        <v>252</v>
      </c>
      <c r="E79" s="24">
        <f>'9.1 melléklet'!E79+'9.8 melléklet'!E79</f>
        <v>0</v>
      </c>
      <c r="F79" s="24">
        <f>'9.1 melléklet'!F79+'9.8 melléklet'!F79</f>
        <v>0</v>
      </c>
      <c r="G79" s="24">
        <f>'9.1 melléklet'!G79+'9.8 melléklet'!G79</f>
        <v>0</v>
      </c>
      <c r="H79" s="24">
        <f>'9.1 melléklet'!H79+'9.8 melléklet'!H79</f>
        <v>0</v>
      </c>
      <c r="I79" s="24">
        <f>'9.1 melléklet'!I79+'9.8 melléklet'!I79</f>
        <v>0</v>
      </c>
    </row>
    <row r="80" spans="1:9" ht="25.5" hidden="1" x14ac:dyDescent="0.25">
      <c r="A80" s="56" t="s">
        <v>298</v>
      </c>
      <c r="B80" s="56"/>
      <c r="C80" s="23" t="s">
        <v>253</v>
      </c>
      <c r="D80" s="23" t="s">
        <v>254</v>
      </c>
      <c r="E80" s="24">
        <f>'9.1 melléklet'!E80+'9.8 melléklet'!E80</f>
        <v>0</v>
      </c>
      <c r="F80" s="24">
        <f>'9.1 melléklet'!F80+'9.8 melléklet'!F80</f>
        <v>0</v>
      </c>
      <c r="G80" s="24">
        <f>'9.1 melléklet'!G80+'9.8 melléklet'!G80</f>
        <v>0</v>
      </c>
      <c r="H80" s="24">
        <f>'9.1 melléklet'!H80+'9.8 melléklet'!H80</f>
        <v>0</v>
      </c>
      <c r="I80" s="24">
        <f>'9.1 melléklet'!I80+'9.8 melléklet'!I80</f>
        <v>0</v>
      </c>
    </row>
    <row r="81" spans="1:9" ht="25.5" hidden="1" x14ac:dyDescent="0.25">
      <c r="A81" s="56" t="s">
        <v>299</v>
      </c>
      <c r="B81" s="56"/>
      <c r="C81" s="23" t="s">
        <v>255</v>
      </c>
      <c r="D81" s="23" t="s">
        <v>256</v>
      </c>
      <c r="E81" s="24">
        <f>'9.1 melléklet'!E81+'9.8 melléklet'!E81</f>
        <v>0</v>
      </c>
      <c r="F81" s="24">
        <f>'9.1 melléklet'!F81+'9.8 melléklet'!F81</f>
        <v>0</v>
      </c>
      <c r="G81" s="24">
        <f>'9.1 melléklet'!G81+'9.8 melléklet'!G81</f>
        <v>0</v>
      </c>
      <c r="H81" s="24">
        <f>'9.1 melléklet'!H81+'9.8 melléklet'!H81</f>
        <v>0</v>
      </c>
      <c r="I81" s="24">
        <f>'9.1 melléklet'!I81+'9.8 melléklet'!I81</f>
        <v>0</v>
      </c>
    </row>
    <row r="82" spans="1:9" ht="25.5" hidden="1" x14ac:dyDescent="0.25">
      <c r="A82" s="49" t="s">
        <v>300</v>
      </c>
      <c r="B82" s="49"/>
      <c r="C82" s="13" t="s">
        <v>315</v>
      </c>
      <c r="D82" s="13" t="s">
        <v>257</v>
      </c>
      <c r="E82" s="28">
        <f>'9.1 melléklet'!E82+'9.8 melléklet'!E82</f>
        <v>0</v>
      </c>
      <c r="F82" s="28">
        <f>'9.1 melléklet'!F82+'9.8 melléklet'!F82</f>
        <v>0</v>
      </c>
      <c r="G82" s="28">
        <f>'9.1 melléklet'!G82+'9.8 melléklet'!G82</f>
        <v>0</v>
      </c>
      <c r="H82" s="24">
        <f>'9.1 melléklet'!H82+'9.8 melléklet'!H82</f>
        <v>0</v>
      </c>
      <c r="I82" s="28">
        <f>'9.1 melléklet'!I82+'9.8 melléklet'!I82</f>
        <v>0</v>
      </c>
    </row>
    <row r="83" spans="1:9" ht="38.25" hidden="1" x14ac:dyDescent="0.25">
      <c r="A83" s="56" t="s">
        <v>301</v>
      </c>
      <c r="B83" s="56"/>
      <c r="C83" s="23" t="s">
        <v>258</v>
      </c>
      <c r="D83" s="23" t="s">
        <v>259</v>
      </c>
      <c r="E83" s="24">
        <f>'9.1 melléklet'!E83+'9.8 melléklet'!E83</f>
        <v>0</v>
      </c>
      <c r="F83" s="24">
        <f>'9.1 melléklet'!F83+'9.8 melléklet'!F83</f>
        <v>0</v>
      </c>
      <c r="G83" s="24">
        <f>'9.1 melléklet'!G83+'9.8 melléklet'!G83</f>
        <v>0</v>
      </c>
      <c r="H83" s="24">
        <f>'9.1 melléklet'!H83+'9.8 melléklet'!H83</f>
        <v>0</v>
      </c>
      <c r="I83" s="24">
        <f>'9.1 melléklet'!I83+'9.8 melléklet'!I83</f>
        <v>0</v>
      </c>
    </row>
    <row r="84" spans="1:9" ht="25.5" hidden="1" x14ac:dyDescent="0.25">
      <c r="A84" s="56" t="s">
        <v>302</v>
      </c>
      <c r="B84" s="56"/>
      <c r="C84" s="23" t="s">
        <v>260</v>
      </c>
      <c r="D84" s="23" t="s">
        <v>261</v>
      </c>
      <c r="E84" s="24">
        <f>'9.1 melléklet'!E84+'9.8 melléklet'!E84</f>
        <v>0</v>
      </c>
      <c r="F84" s="24">
        <f>'9.1 melléklet'!F84+'9.8 melléklet'!F84</f>
        <v>0</v>
      </c>
      <c r="G84" s="24">
        <f>'9.1 melléklet'!G84+'9.8 melléklet'!G84</f>
        <v>0</v>
      </c>
      <c r="H84" s="24">
        <f>'9.1 melléklet'!H84+'9.8 melléklet'!H84</f>
        <v>0</v>
      </c>
      <c r="I84" s="24">
        <f>'9.1 melléklet'!I84+'9.8 melléklet'!I84</f>
        <v>0</v>
      </c>
    </row>
    <row r="85" spans="1:9" ht="38.25" hidden="1" x14ac:dyDescent="0.25">
      <c r="A85" s="56" t="s">
        <v>303</v>
      </c>
      <c r="B85" s="56"/>
      <c r="C85" s="23" t="s">
        <v>262</v>
      </c>
      <c r="D85" s="23" t="s">
        <v>263</v>
      </c>
      <c r="E85" s="24">
        <f>'9.1 melléklet'!E85+'9.8 melléklet'!E85</f>
        <v>0</v>
      </c>
      <c r="F85" s="24">
        <f>'9.1 melléklet'!F85+'9.8 melléklet'!F85</f>
        <v>0</v>
      </c>
      <c r="G85" s="24">
        <f>'9.1 melléklet'!G85+'9.8 melléklet'!G85</f>
        <v>0</v>
      </c>
      <c r="H85" s="24">
        <f>'9.1 melléklet'!H85+'9.8 melléklet'!H85</f>
        <v>0</v>
      </c>
      <c r="I85" s="24">
        <f>'9.1 melléklet'!I85+'9.8 melléklet'!I85</f>
        <v>0</v>
      </c>
    </row>
    <row r="86" spans="1:9" ht="25.5" hidden="1" x14ac:dyDescent="0.25">
      <c r="A86" s="56" t="s">
        <v>304</v>
      </c>
      <c r="B86" s="56"/>
      <c r="C86" s="23" t="s">
        <v>264</v>
      </c>
      <c r="D86" s="23" t="s">
        <v>265</v>
      </c>
      <c r="E86" s="24">
        <f>'9.1 melléklet'!E86+'9.8 melléklet'!E86</f>
        <v>0</v>
      </c>
      <c r="F86" s="24">
        <f>'9.1 melléklet'!F86+'9.8 melléklet'!F86</f>
        <v>0</v>
      </c>
      <c r="G86" s="24">
        <f>'9.1 melléklet'!G86+'9.8 melléklet'!G86</f>
        <v>0</v>
      </c>
      <c r="H86" s="24">
        <f>'9.1 melléklet'!H86+'9.8 melléklet'!H86</f>
        <v>0</v>
      </c>
      <c r="I86" s="24">
        <f>'9.1 melléklet'!I86+'9.8 melléklet'!I86</f>
        <v>0</v>
      </c>
    </row>
    <row r="87" spans="1:9" ht="25.5" x14ac:dyDescent="0.25">
      <c r="A87" s="49" t="s">
        <v>305</v>
      </c>
      <c r="B87" s="49"/>
      <c r="C87" s="13" t="s">
        <v>316</v>
      </c>
      <c r="D87" s="13" t="s">
        <v>266</v>
      </c>
      <c r="E87" s="28">
        <f>'9.1 melléklet'!E87+'9.8 melléklet'!E87</f>
        <v>0</v>
      </c>
      <c r="F87" s="28">
        <f>'9.1 melléklet'!F87+'9.8 melléklet'!F87</f>
        <v>0</v>
      </c>
      <c r="G87" s="28">
        <f>'9.1 melléklet'!G87+'9.8 melléklet'!G87</f>
        <v>0</v>
      </c>
      <c r="H87" s="24">
        <f>'9.1 melléklet'!H87+'9.8 melléklet'!H87</f>
        <v>0</v>
      </c>
      <c r="I87" s="28">
        <f>'9.1 melléklet'!I87+'9.8 melléklet'!I87</f>
        <v>0</v>
      </c>
    </row>
    <row r="88" spans="1:9" ht="25.5" x14ac:dyDescent="0.25">
      <c r="A88" s="56" t="s">
        <v>306</v>
      </c>
      <c r="B88" s="56"/>
      <c r="C88" s="23" t="s">
        <v>18</v>
      </c>
      <c r="D88" s="23" t="s">
        <v>267</v>
      </c>
      <c r="E88" s="24">
        <f>'9.1 melléklet'!E88+'9.8 melléklet'!E88</f>
        <v>243292518</v>
      </c>
      <c r="F88" s="24">
        <f>'9.1 melléklet'!F88+'9.8 melléklet'!F88</f>
        <v>0</v>
      </c>
      <c r="G88" s="24">
        <f>'9.1 melléklet'!G88+'9.8 melléklet'!G88</f>
        <v>0</v>
      </c>
      <c r="H88" s="24">
        <f>'9.1 melléklet'!H88+'9.8 melléklet'!H88</f>
        <v>0</v>
      </c>
      <c r="I88" s="24">
        <f>'9.1 melléklet'!I88+'9.8 melléklet'!I88</f>
        <v>243292518</v>
      </c>
    </row>
    <row r="89" spans="1:9" ht="25.5" x14ac:dyDescent="0.25">
      <c r="A89" s="56" t="s">
        <v>307</v>
      </c>
      <c r="B89" s="56"/>
      <c r="C89" s="23" t="s">
        <v>19</v>
      </c>
      <c r="D89" s="23" t="s">
        <v>268</v>
      </c>
      <c r="E89" s="24">
        <f>'9.1 melléklet'!E89+'9.8 melléklet'!E89</f>
        <v>0</v>
      </c>
      <c r="F89" s="24">
        <f>'9.1 melléklet'!F89+'9.8 melléklet'!F89</f>
        <v>0</v>
      </c>
      <c r="G89" s="24">
        <f>'9.1 melléklet'!G89+'9.8 melléklet'!G89</f>
        <v>0</v>
      </c>
      <c r="H89" s="24">
        <f>'9.1 melléklet'!H89+'9.8 melléklet'!H89</f>
        <v>0</v>
      </c>
      <c r="I89" s="24">
        <f>'9.1 melléklet'!I89+'9.8 melléklet'!I89</f>
        <v>0</v>
      </c>
    </row>
    <row r="90" spans="1:9" ht="25.5" x14ac:dyDescent="0.25">
      <c r="A90" s="49" t="s">
        <v>308</v>
      </c>
      <c r="B90" s="49"/>
      <c r="C90" s="13" t="s">
        <v>317</v>
      </c>
      <c r="D90" s="13" t="s">
        <v>269</v>
      </c>
      <c r="E90" s="28">
        <f>'9.1 melléklet'!E90+'9.8 melléklet'!E90</f>
        <v>243292518</v>
      </c>
      <c r="F90" s="28">
        <f>'9.1 melléklet'!F90+'9.8 melléklet'!F90</f>
        <v>0</v>
      </c>
      <c r="G90" s="28">
        <f>'9.1 melléklet'!G90+'9.8 melléklet'!G90</f>
        <v>0</v>
      </c>
      <c r="H90" s="24">
        <f>'9.1 melléklet'!H90+'9.8 melléklet'!H90</f>
        <v>0</v>
      </c>
      <c r="I90" s="28">
        <f>'9.1 melléklet'!I90+'9.8 melléklet'!I90</f>
        <v>243292518</v>
      </c>
    </row>
    <row r="91" spans="1:9" ht="25.5" x14ac:dyDescent="0.25">
      <c r="A91" s="49" t="s">
        <v>309</v>
      </c>
      <c r="B91" s="49"/>
      <c r="C91" s="13" t="s">
        <v>20</v>
      </c>
      <c r="D91" s="13" t="s">
        <v>270</v>
      </c>
      <c r="E91" s="28">
        <f>'9.1 melléklet'!E91+'9.8 melléklet'!E91</f>
        <v>0</v>
      </c>
      <c r="F91" s="28">
        <f>'9.1 melléklet'!F91+'9.8 melléklet'!F91</f>
        <v>0</v>
      </c>
      <c r="G91" s="28">
        <f>'9.1 melléklet'!G91+'9.8 melléklet'!G91</f>
        <v>0</v>
      </c>
      <c r="H91" s="24">
        <f>'9.1 melléklet'!H91+'9.8 melléklet'!H91</f>
        <v>0</v>
      </c>
      <c r="I91" s="28">
        <f>'9.1 melléklet'!I91+'9.8 melléklet'!I91</f>
        <v>0</v>
      </c>
    </row>
    <row r="92" spans="1:9" ht="25.5" x14ac:dyDescent="0.25">
      <c r="A92" s="49" t="s">
        <v>310</v>
      </c>
      <c r="B92" s="49"/>
      <c r="C92" s="13" t="s">
        <v>21</v>
      </c>
      <c r="D92" s="13" t="s">
        <v>271</v>
      </c>
      <c r="E92" s="28">
        <f>'9.1 melléklet'!E92+'9.8 melléklet'!E92</f>
        <v>0</v>
      </c>
      <c r="F92" s="28">
        <f>'9.1 melléklet'!F92+'9.8 melléklet'!F92</f>
        <v>0</v>
      </c>
      <c r="G92" s="28">
        <f>'9.1 melléklet'!G92+'9.8 melléklet'!G92</f>
        <v>0</v>
      </c>
      <c r="H92" s="24">
        <f>'9.1 melléklet'!H92+'9.8 melléklet'!H92</f>
        <v>0</v>
      </c>
      <c r="I92" s="28">
        <f>'9.1 melléklet'!I92+'9.8 melléklet'!I92</f>
        <v>0</v>
      </c>
    </row>
    <row r="93" spans="1:9" ht="25.5" x14ac:dyDescent="0.25">
      <c r="A93" s="49" t="s">
        <v>311</v>
      </c>
      <c r="B93" s="49"/>
      <c r="C93" s="13" t="s">
        <v>272</v>
      </c>
      <c r="D93" s="13" t="s">
        <v>273</v>
      </c>
      <c r="E93" s="28">
        <f>'9.1 melléklet'!E93+'9.8 melléklet'!E93</f>
        <v>553964624</v>
      </c>
      <c r="F93" s="28">
        <f>'9.1 melléklet'!F93+'9.8 melléklet'!F93</f>
        <v>0</v>
      </c>
      <c r="G93" s="28">
        <f>'9.1 melléklet'!G93+'9.8 melléklet'!G93</f>
        <v>232434859</v>
      </c>
      <c r="H93" s="24">
        <f>'9.1 melléklet'!H93+'9.8 melléklet'!H93</f>
        <v>-4000000</v>
      </c>
      <c r="I93" s="28">
        <f>'9.1 melléklet'!I93+'9.8 melléklet'!I93</f>
        <v>782399483</v>
      </c>
    </row>
    <row r="94" spans="1:9" ht="25.5" hidden="1" x14ac:dyDescent="0.25">
      <c r="A94" s="49" t="s">
        <v>312</v>
      </c>
      <c r="B94" s="49"/>
      <c r="C94" s="13" t="s">
        <v>274</v>
      </c>
      <c r="D94" s="13" t="s">
        <v>275</v>
      </c>
      <c r="E94" s="28">
        <f>'9.1 melléklet'!E94+'9.8 melléklet'!E94</f>
        <v>0</v>
      </c>
      <c r="F94" s="28">
        <f>'9.1 melléklet'!F94+'9.8 melléklet'!F94</f>
        <v>0</v>
      </c>
      <c r="G94" s="28">
        <f>'9.1 melléklet'!G94+'9.8 melléklet'!G94</f>
        <v>0</v>
      </c>
      <c r="H94" s="24">
        <f>'9.1 melléklet'!H94+'9.8 melléklet'!H94</f>
        <v>0</v>
      </c>
      <c r="I94" s="28">
        <f>'9.1 melléklet'!I94+'9.8 melléklet'!I94</f>
        <v>0</v>
      </c>
    </row>
    <row r="95" spans="1:9" ht="25.5" hidden="1" x14ac:dyDescent="0.25">
      <c r="A95" s="49" t="s">
        <v>313</v>
      </c>
      <c r="B95" s="49"/>
      <c r="C95" s="13" t="s">
        <v>276</v>
      </c>
      <c r="D95" s="13" t="s">
        <v>277</v>
      </c>
      <c r="E95" s="28">
        <f>'9.1 melléklet'!E95+'9.8 melléklet'!E95</f>
        <v>0</v>
      </c>
      <c r="F95" s="28">
        <f>'9.1 melléklet'!F95+'9.8 melléklet'!F95</f>
        <v>0</v>
      </c>
      <c r="G95" s="28">
        <f>'9.1 melléklet'!G95+'9.8 melléklet'!G95</f>
        <v>0</v>
      </c>
      <c r="H95" s="24">
        <f>'9.1 melléklet'!H95+'9.8 melléklet'!H95</f>
        <v>0</v>
      </c>
      <c r="I95" s="28">
        <f>'9.1 melléklet'!I95+'9.8 melléklet'!I95</f>
        <v>0</v>
      </c>
    </row>
    <row r="96" spans="1:9" ht="25.5" hidden="1" x14ac:dyDescent="0.25">
      <c r="A96" s="56" t="s">
        <v>314</v>
      </c>
      <c r="B96" s="56"/>
      <c r="C96" s="23" t="s">
        <v>278</v>
      </c>
      <c r="D96" s="23" t="s">
        <v>279</v>
      </c>
      <c r="E96" s="24">
        <f>'9.1 melléklet'!E96+'9.8 melléklet'!E96</f>
        <v>0</v>
      </c>
      <c r="F96" s="24">
        <f>'9.1 melléklet'!F96+'9.8 melléklet'!F96</f>
        <v>0</v>
      </c>
      <c r="G96" s="24">
        <f>'9.1 melléklet'!G96+'9.8 melléklet'!G96</f>
        <v>0</v>
      </c>
      <c r="H96" s="24">
        <f>'9.1 melléklet'!H96+'9.8 melléklet'!H96</f>
        <v>0</v>
      </c>
      <c r="I96" s="24">
        <f>'9.1 melléklet'!I96+'9.8 melléklet'!I96</f>
        <v>0</v>
      </c>
    </row>
    <row r="97" spans="1:9" ht="25.5" hidden="1" x14ac:dyDescent="0.25">
      <c r="A97" s="56" t="s">
        <v>318</v>
      </c>
      <c r="B97" s="56"/>
      <c r="C97" s="23" t="s">
        <v>280</v>
      </c>
      <c r="D97" s="23" t="s">
        <v>281</v>
      </c>
      <c r="E97" s="24">
        <f>'9.1 melléklet'!E97+'9.8 melléklet'!E97</f>
        <v>0</v>
      </c>
      <c r="F97" s="24">
        <f>'9.1 melléklet'!F97+'9.8 melléklet'!F97</f>
        <v>0</v>
      </c>
      <c r="G97" s="24">
        <f>'9.1 melléklet'!G97+'9.8 melléklet'!G97</f>
        <v>0</v>
      </c>
      <c r="H97" s="24">
        <f>'9.1 melléklet'!H97+'9.8 melléklet'!H97</f>
        <v>0</v>
      </c>
      <c r="I97" s="24">
        <f>'9.1 melléklet'!I97+'9.8 melléklet'!I97</f>
        <v>0</v>
      </c>
    </row>
    <row r="98" spans="1:9" ht="25.5" x14ac:dyDescent="0.25">
      <c r="A98" s="49" t="s">
        <v>319</v>
      </c>
      <c r="B98" s="49"/>
      <c r="C98" s="13" t="s">
        <v>320</v>
      </c>
      <c r="D98" s="13" t="s">
        <v>282</v>
      </c>
      <c r="E98" s="28">
        <f>'9.1 melléklet'!E98+'9.8 melléklet'!E98</f>
        <v>0</v>
      </c>
      <c r="F98" s="28">
        <f>'9.1 melléklet'!F98+'9.8 melléklet'!F98</f>
        <v>0</v>
      </c>
      <c r="G98" s="28">
        <f>'9.1 melléklet'!G98+'9.8 melléklet'!G98</f>
        <v>0</v>
      </c>
      <c r="H98" s="24">
        <f>'9.1 melléklet'!H98+'9.8 melléklet'!H98</f>
        <v>0</v>
      </c>
      <c r="I98" s="28">
        <f>'9.1 melléklet'!I98+'9.8 melléklet'!I98</f>
        <v>0</v>
      </c>
    </row>
    <row r="99" spans="1:9" ht="25.5" x14ac:dyDescent="0.25">
      <c r="A99" s="46" t="s">
        <v>322</v>
      </c>
      <c r="B99" s="46"/>
      <c r="C99" s="30" t="s">
        <v>321</v>
      </c>
      <c r="D99" s="30" t="s">
        <v>283</v>
      </c>
      <c r="E99" s="31">
        <f>'9.1 melléklet'!E99+'9.8 melléklet'!E99</f>
        <v>797257142</v>
      </c>
      <c r="F99" s="31">
        <f>'9.1 melléklet'!F99+'9.8 melléklet'!F99</f>
        <v>0</v>
      </c>
      <c r="G99" s="31">
        <f>'9.1 melléklet'!G99+'9.8 melléklet'!G99</f>
        <v>232434859</v>
      </c>
      <c r="H99" s="31">
        <f>'9.1 melléklet'!H99+'9.8 melléklet'!H99</f>
        <v>-4000000</v>
      </c>
      <c r="I99" s="31">
        <f>'9.1 melléklet'!I99+'9.8 melléklet'!I99</f>
        <v>1025692001</v>
      </c>
    </row>
    <row r="100" spans="1:9" ht="38.25" hidden="1" x14ac:dyDescent="0.25">
      <c r="A100" s="49" t="s">
        <v>323</v>
      </c>
      <c r="B100" s="49"/>
      <c r="C100" s="13" t="s">
        <v>284</v>
      </c>
      <c r="D100" s="13" t="s">
        <v>285</v>
      </c>
      <c r="E100" s="28">
        <f>'9.1 melléklet'!E100+'9.8 melléklet'!E100</f>
        <v>0</v>
      </c>
      <c r="F100" s="28">
        <f>'9.1 melléklet'!F100+'9.8 melléklet'!F100</f>
        <v>0</v>
      </c>
      <c r="G100" s="28">
        <f>'9.1 melléklet'!G100+'9.8 melléklet'!G100</f>
        <v>0</v>
      </c>
      <c r="H100" s="28">
        <f>'9.1 melléklet'!H100+'9.8 melléklet'!H100</f>
        <v>0</v>
      </c>
      <c r="I100" s="28">
        <f>'9.1 melléklet'!I100+'9.8 melléklet'!I100</f>
        <v>0</v>
      </c>
    </row>
    <row r="101" spans="1:9" ht="38.25" hidden="1" x14ac:dyDescent="0.25">
      <c r="A101" s="49" t="s">
        <v>324</v>
      </c>
      <c r="B101" s="49"/>
      <c r="C101" s="13" t="s">
        <v>286</v>
      </c>
      <c r="D101" s="13" t="s">
        <v>287</v>
      </c>
      <c r="E101" s="28">
        <f>'9.1 melléklet'!E101+'9.8 melléklet'!E101</f>
        <v>0</v>
      </c>
      <c r="F101" s="28">
        <f>'9.1 melléklet'!F101+'9.8 melléklet'!F101</f>
        <v>0</v>
      </c>
      <c r="G101" s="28">
        <f>'9.1 melléklet'!G101+'9.8 melléklet'!G101</f>
        <v>0</v>
      </c>
      <c r="H101" s="28">
        <f>'9.1 melléklet'!H101+'9.8 melléklet'!H101</f>
        <v>0</v>
      </c>
      <c r="I101" s="28">
        <f>'9.1 melléklet'!I101+'9.8 melléklet'!I101</f>
        <v>0</v>
      </c>
    </row>
    <row r="102" spans="1:9" ht="25.5" hidden="1" x14ac:dyDescent="0.25">
      <c r="A102" s="49" t="s">
        <v>325</v>
      </c>
      <c r="B102" s="49"/>
      <c r="C102" s="13" t="s">
        <v>22</v>
      </c>
      <c r="D102" s="13" t="s">
        <v>288</v>
      </c>
      <c r="E102" s="28">
        <f>'9.1 melléklet'!E102+'9.8 melléklet'!E102</f>
        <v>0</v>
      </c>
      <c r="F102" s="28">
        <f>'9.1 melléklet'!F102+'9.8 melléklet'!F102</f>
        <v>0</v>
      </c>
      <c r="G102" s="28">
        <f>'9.1 melléklet'!G102+'9.8 melléklet'!G102</f>
        <v>0</v>
      </c>
      <c r="H102" s="28">
        <f>'9.1 melléklet'!H102+'9.8 melléklet'!H102</f>
        <v>0</v>
      </c>
      <c r="I102" s="28">
        <f>'9.1 melléklet'!I102+'9.8 melléklet'!I102</f>
        <v>0</v>
      </c>
    </row>
    <row r="103" spans="1:9" ht="38.25" hidden="1" x14ac:dyDescent="0.25">
      <c r="A103" s="49" t="s">
        <v>326</v>
      </c>
      <c r="B103" s="49"/>
      <c r="C103" s="13" t="s">
        <v>289</v>
      </c>
      <c r="D103" s="13" t="s">
        <v>290</v>
      </c>
      <c r="E103" s="28">
        <f>'9.1 melléklet'!E103+'9.8 melléklet'!E103</f>
        <v>0</v>
      </c>
      <c r="F103" s="28">
        <f>'9.1 melléklet'!F103+'9.8 melléklet'!F103</f>
        <v>0</v>
      </c>
      <c r="G103" s="28">
        <f>'9.1 melléklet'!G103+'9.8 melléklet'!G103</f>
        <v>0</v>
      </c>
      <c r="H103" s="28">
        <f>'9.1 melléklet'!H103+'9.8 melléklet'!H103</f>
        <v>0</v>
      </c>
      <c r="I103" s="28">
        <f>'9.1 melléklet'!I103+'9.8 melléklet'!I103</f>
        <v>0</v>
      </c>
    </row>
    <row r="104" spans="1:9" ht="25.5" hidden="1" x14ac:dyDescent="0.25">
      <c r="A104" s="49" t="s">
        <v>327</v>
      </c>
      <c r="B104" s="49"/>
      <c r="C104" s="13" t="s">
        <v>291</v>
      </c>
      <c r="D104" s="13" t="s">
        <v>292</v>
      </c>
      <c r="E104" s="28">
        <f>'9.1 melléklet'!E104+'9.8 melléklet'!E104</f>
        <v>0</v>
      </c>
      <c r="F104" s="28">
        <f>'9.1 melléklet'!F104+'9.8 melléklet'!F104</f>
        <v>0</v>
      </c>
      <c r="G104" s="28">
        <f>'9.1 melléklet'!G104+'9.8 melléklet'!G104</f>
        <v>0</v>
      </c>
      <c r="H104" s="28">
        <f>'9.1 melléklet'!H104+'9.8 melléklet'!H104</f>
        <v>0</v>
      </c>
      <c r="I104" s="28">
        <f>'9.1 melléklet'!I104+'9.8 melléklet'!I104</f>
        <v>0</v>
      </c>
    </row>
    <row r="105" spans="1:9" ht="25.5" x14ac:dyDescent="0.25">
      <c r="A105" s="46" t="s">
        <v>328</v>
      </c>
      <c r="B105" s="46"/>
      <c r="C105" s="30" t="s">
        <v>332</v>
      </c>
      <c r="D105" s="30" t="s">
        <v>293</v>
      </c>
      <c r="E105" s="31">
        <f>'9.1 melléklet'!E105+'9.8 melléklet'!E105</f>
        <v>0</v>
      </c>
      <c r="F105" s="31">
        <f>'9.1 melléklet'!F105+'9.8 melléklet'!F105</f>
        <v>0</v>
      </c>
      <c r="G105" s="31">
        <f>'9.1 melléklet'!G105+'9.8 melléklet'!G105</f>
        <v>0</v>
      </c>
      <c r="H105" s="31">
        <f>'9.1 melléklet'!H105+'9.8 melléklet'!H105</f>
        <v>0</v>
      </c>
      <c r="I105" s="31">
        <f>'9.1 melléklet'!I105+'9.8 melléklet'!I105</f>
        <v>0</v>
      </c>
    </row>
    <row r="106" spans="1:9" ht="25.5" x14ac:dyDescent="0.25">
      <c r="A106" s="46" t="s">
        <v>329</v>
      </c>
      <c r="B106" s="46"/>
      <c r="C106" s="30" t="s">
        <v>23</v>
      </c>
      <c r="D106" s="30" t="s">
        <v>294</v>
      </c>
      <c r="E106" s="31">
        <f>'9.1 melléklet'!E106+'9.8 melléklet'!E106</f>
        <v>0</v>
      </c>
      <c r="F106" s="31">
        <f>'9.1 melléklet'!F106+'9.8 melléklet'!F106</f>
        <v>0</v>
      </c>
      <c r="G106" s="31">
        <f>'9.1 melléklet'!G106+'9.8 melléklet'!G106</f>
        <v>0</v>
      </c>
      <c r="H106" s="31">
        <f>'9.1 melléklet'!H106+'9.8 melléklet'!H106</f>
        <v>0</v>
      </c>
      <c r="I106" s="31">
        <f>'9.1 melléklet'!I106+'9.8 melléklet'!I106</f>
        <v>0</v>
      </c>
    </row>
    <row r="107" spans="1:9" x14ac:dyDescent="0.25">
      <c r="A107" s="46" t="s">
        <v>330</v>
      </c>
      <c r="B107" s="46"/>
      <c r="C107" s="30" t="s">
        <v>295</v>
      </c>
      <c r="D107" s="30" t="s">
        <v>296</v>
      </c>
      <c r="E107" s="31">
        <f>'9.1 melléklet'!E107+'9.8 melléklet'!E107</f>
        <v>0</v>
      </c>
      <c r="F107" s="31">
        <f>'9.1 melléklet'!F107+'9.8 melléklet'!F107</f>
        <v>0</v>
      </c>
      <c r="G107" s="31">
        <f>'9.1 melléklet'!G107+'9.8 melléklet'!G107</f>
        <v>0</v>
      </c>
      <c r="H107" s="31">
        <f>'9.1 melléklet'!H107+'9.8 melléklet'!H107</f>
        <v>0</v>
      </c>
      <c r="I107" s="31">
        <f>'9.1 melléklet'!I107+'9.8 melléklet'!I107</f>
        <v>0</v>
      </c>
    </row>
    <row r="108" spans="1:9" ht="25.5" x14ac:dyDescent="0.25">
      <c r="A108" s="47" t="s">
        <v>331</v>
      </c>
      <c r="B108" s="47"/>
      <c r="C108" s="34" t="s">
        <v>333</v>
      </c>
      <c r="D108" s="34" t="s">
        <v>297</v>
      </c>
      <c r="E108" s="35">
        <f>'9.1 melléklet'!E108+'9.8 melléklet'!E108</f>
        <v>797257142</v>
      </c>
      <c r="F108" s="35">
        <f>'9.1 melléklet'!F108+'9.8 melléklet'!F108</f>
        <v>0</v>
      </c>
      <c r="G108" s="35">
        <f>'9.1 melléklet'!G108+'9.8 melléklet'!G108</f>
        <v>232434859</v>
      </c>
      <c r="H108" s="35">
        <f>'9.1 melléklet'!H108+'9.8 melléklet'!H108</f>
        <v>-4000000</v>
      </c>
      <c r="I108" s="35">
        <f>'9.1 melléklet'!I108+'9.8 melléklet'!I108</f>
        <v>1025692001</v>
      </c>
    </row>
    <row r="109" spans="1:9" ht="21.75" customHeight="1" x14ac:dyDescent="0.25">
      <c r="A109" s="48" t="s">
        <v>334</v>
      </c>
      <c r="B109" s="48"/>
      <c r="C109" s="38" t="s">
        <v>335</v>
      </c>
      <c r="D109" s="38" t="s">
        <v>336</v>
      </c>
      <c r="E109" s="39">
        <f>'9.1 melléklet'!E109+'9.8 melléklet'!E109</f>
        <v>1845074836</v>
      </c>
      <c r="F109" s="39">
        <f>'9.1 melléklet'!F109+'9.8 melléklet'!F109</f>
        <v>25620000</v>
      </c>
      <c r="G109" s="39">
        <f>'9.1 melléklet'!G109+'9.8 melléklet'!G109</f>
        <v>354537659</v>
      </c>
      <c r="H109" s="39">
        <f>'9.1 melléklet'!H109+'9.8 melléklet'!H109</f>
        <v>-38000000</v>
      </c>
      <c r="I109" s="39">
        <f>'9.1 melléklet'!I109+'9.8 melléklet'!I109</f>
        <v>2187232495</v>
      </c>
    </row>
    <row r="110" spans="1:9" x14ac:dyDescent="0.25">
      <c r="A110" s="21"/>
      <c r="B110" s="21"/>
      <c r="C110" s="2"/>
      <c r="D110" s="2"/>
      <c r="E110" s="3"/>
      <c r="F110" s="3"/>
      <c r="G110" s="3"/>
      <c r="H110" s="3"/>
      <c r="I110" s="3"/>
    </row>
    <row r="111" spans="1:9" x14ac:dyDescent="0.25">
      <c r="A111" s="21"/>
      <c r="B111" s="21"/>
      <c r="C111" s="2"/>
      <c r="D111" s="2"/>
      <c r="E111" s="3"/>
      <c r="F111" s="3"/>
      <c r="G111" s="3"/>
      <c r="H111" s="3"/>
      <c r="I111" s="3"/>
    </row>
    <row r="112" spans="1:9" x14ac:dyDescent="0.25">
      <c r="A112" s="21"/>
      <c r="B112" s="21"/>
      <c r="C112" s="2"/>
      <c r="D112" s="2"/>
      <c r="E112" s="43"/>
      <c r="F112" s="3"/>
      <c r="G112" s="3"/>
      <c r="H112" s="3"/>
      <c r="I112" s="3"/>
    </row>
    <row r="113" spans="1:9" x14ac:dyDescent="0.25">
      <c r="A113" s="45"/>
      <c r="B113" s="45"/>
      <c r="C113" s="4"/>
      <c r="D113" s="4"/>
      <c r="E113" s="43"/>
      <c r="F113" s="3"/>
      <c r="G113" s="3"/>
      <c r="H113" s="3"/>
      <c r="I113" s="3"/>
    </row>
    <row r="114" spans="1:9" x14ac:dyDescent="0.25">
      <c r="E114" s="44"/>
    </row>
  </sheetData>
  <mergeCells count="110">
    <mergeCell ref="A11:B11"/>
    <mergeCell ref="A12:B12"/>
    <mergeCell ref="A13:B13"/>
    <mergeCell ref="A14:B14"/>
    <mergeCell ref="A15:B15"/>
    <mergeCell ref="A8:B8"/>
    <mergeCell ref="A21:B21"/>
    <mergeCell ref="A22:B22"/>
    <mergeCell ref="A23:B23"/>
    <mergeCell ref="A9:I9"/>
    <mergeCell ref="A24:B24"/>
    <mergeCell ref="A25:B25"/>
    <mergeCell ref="A16:B16"/>
    <mergeCell ref="A17:B17"/>
    <mergeCell ref="A18:B18"/>
    <mergeCell ref="A19:B19"/>
    <mergeCell ref="A20:B20"/>
    <mergeCell ref="A33:B33"/>
    <mergeCell ref="A34:B34"/>
    <mergeCell ref="A35:B35"/>
    <mergeCell ref="A36:B36"/>
    <mergeCell ref="A26:B26"/>
    <mergeCell ref="A28:B28"/>
    <mergeCell ref="A29:B29"/>
    <mergeCell ref="A30:B30"/>
    <mergeCell ref="A31:B31"/>
    <mergeCell ref="A42:B42"/>
    <mergeCell ref="A43:B43"/>
    <mergeCell ref="A27:B27"/>
    <mergeCell ref="A44:B44"/>
    <mergeCell ref="A45:B45"/>
    <mergeCell ref="A46:B46"/>
    <mergeCell ref="A37:B37"/>
    <mergeCell ref="A38:B38"/>
    <mergeCell ref="A39:B39"/>
    <mergeCell ref="A40:B40"/>
    <mergeCell ref="A41:B4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77:B77"/>
    <mergeCell ref="A78:B78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2:I2"/>
    <mergeCell ref="A3:B3"/>
    <mergeCell ref="C3:I3"/>
    <mergeCell ref="A4:B4"/>
    <mergeCell ref="C4:I4"/>
    <mergeCell ref="A5:B5"/>
    <mergeCell ref="A6:B7"/>
    <mergeCell ref="C6:C7"/>
    <mergeCell ref="E6:I6"/>
    <mergeCell ref="A113:B113"/>
    <mergeCell ref="A105:B105"/>
    <mergeCell ref="A106:B106"/>
    <mergeCell ref="A107:B107"/>
    <mergeCell ref="A108:B108"/>
    <mergeCell ref="A109:B109"/>
    <mergeCell ref="A102:B102"/>
    <mergeCell ref="A103:B103"/>
    <mergeCell ref="A104:B10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3" r:id="rId1"/>
  <rowBreaks count="1" manualBreakCount="1">
    <brk id="5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2:J156"/>
  <sheetViews>
    <sheetView topLeftCell="A120" workbookViewId="0">
      <selection activeCell="H137" sqref="H137:H142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8" width="14.28515625" style="1" customWidth="1"/>
    <col min="9" max="9" width="15.42578125" style="1" customWidth="1"/>
    <col min="10" max="10" width="13.5703125" style="1" bestFit="1" customWidth="1"/>
    <col min="11" max="11" width="16.140625" style="1" bestFit="1" customWidth="1"/>
    <col min="12" max="16384" width="9.140625" style="1"/>
  </cols>
  <sheetData>
    <row r="2" spans="1:9" ht="15" customHeight="1" x14ac:dyDescent="0.25">
      <c r="A2" s="50" t="s">
        <v>373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47" t="s">
        <v>31</v>
      </c>
      <c r="B3" s="47"/>
      <c r="C3" s="51" t="s">
        <v>42</v>
      </c>
      <c r="D3" s="51"/>
      <c r="E3" s="51"/>
      <c r="F3" s="51"/>
      <c r="G3" s="51"/>
      <c r="H3" s="51"/>
      <c r="I3" s="51"/>
    </row>
    <row r="4" spans="1:9" x14ac:dyDescent="0.25">
      <c r="A4" s="47" t="s">
        <v>34</v>
      </c>
      <c r="B4" s="47"/>
      <c r="C4" s="52" t="s">
        <v>35</v>
      </c>
      <c r="D4" s="52"/>
      <c r="E4" s="52"/>
      <c r="F4" s="52"/>
      <c r="G4" s="52"/>
      <c r="H4" s="52"/>
      <c r="I4" s="52"/>
    </row>
    <row r="5" spans="1:9" x14ac:dyDescent="0.25">
      <c r="A5" s="53"/>
      <c r="B5" s="53"/>
      <c r="C5" s="36"/>
      <c r="D5" s="36"/>
      <c r="E5" s="37"/>
      <c r="F5" s="37"/>
      <c r="G5" s="37"/>
      <c r="H5" s="37"/>
      <c r="I5" s="41"/>
    </row>
    <row r="6" spans="1:9" x14ac:dyDescent="0.25">
      <c r="A6" s="47" t="s">
        <v>36</v>
      </c>
      <c r="B6" s="47"/>
      <c r="C6" s="54" t="s">
        <v>37</v>
      </c>
      <c r="D6" s="34"/>
      <c r="E6" s="52" t="s">
        <v>57</v>
      </c>
      <c r="F6" s="52"/>
      <c r="G6" s="52"/>
      <c r="H6" s="55"/>
      <c r="I6" s="55"/>
    </row>
    <row r="7" spans="1:9" ht="25.5" x14ac:dyDescent="0.25">
      <c r="A7" s="47"/>
      <c r="B7" s="47"/>
      <c r="C7" s="54"/>
      <c r="D7" s="34"/>
      <c r="E7" s="40" t="s">
        <v>0</v>
      </c>
      <c r="F7" s="40" t="s">
        <v>1</v>
      </c>
      <c r="G7" s="40" t="s">
        <v>2</v>
      </c>
      <c r="H7" s="42" t="s">
        <v>379</v>
      </c>
      <c r="I7" s="40" t="s">
        <v>3</v>
      </c>
    </row>
    <row r="8" spans="1:9" x14ac:dyDescent="0.25">
      <c r="A8" s="47">
        <v>1</v>
      </c>
      <c r="B8" s="47"/>
      <c r="C8" s="40">
        <v>2</v>
      </c>
      <c r="D8" s="40"/>
      <c r="E8" s="40">
        <v>3</v>
      </c>
      <c r="F8" s="40">
        <v>4</v>
      </c>
      <c r="G8" s="40">
        <v>5</v>
      </c>
      <c r="H8" s="42"/>
      <c r="I8" s="40">
        <v>6</v>
      </c>
    </row>
    <row r="9" spans="1:9" x14ac:dyDescent="0.25">
      <c r="A9" s="59" t="s">
        <v>29</v>
      </c>
      <c r="B9" s="59"/>
      <c r="C9" s="59"/>
      <c r="D9" s="59"/>
      <c r="E9" s="59"/>
      <c r="F9" s="59"/>
      <c r="G9" s="59"/>
      <c r="H9" s="59"/>
      <c r="I9" s="59"/>
    </row>
    <row r="11" spans="1:9" ht="38.25" x14ac:dyDescent="0.25">
      <c r="A11" s="56" t="s">
        <v>68</v>
      </c>
      <c r="B11" s="56"/>
      <c r="C11" s="23" t="s">
        <v>4</v>
      </c>
      <c r="D11" s="23" t="s">
        <v>47</v>
      </c>
      <c r="E11" s="24">
        <f>'9.2 melléklet'!E11+'9.3 melléklet'!E11+' 9.4 melléklet'!E11+'9.5 melléklet'!E11+'9.6 melléklet'!E11+'9.7 melléklet'!E11</f>
        <v>0</v>
      </c>
      <c r="F11" s="25">
        <f>'9.2 melléklet'!F11+'9.3 melléklet'!F11+' 9.4 melléklet'!F11+'9.5 melléklet'!F11+'9.6 melléklet'!F11+'9.7 melléklet'!F11</f>
        <v>0</v>
      </c>
      <c r="G11" s="24">
        <f>'9.2 melléklet'!G11+'9.3 melléklet'!G11+' 9.4 melléklet'!G11+'9.5 melléklet'!G11+'9.6 melléklet'!G11+'9.7 melléklet'!G11</f>
        <v>0</v>
      </c>
      <c r="H11" s="24">
        <f>'9.2 melléklet'!H11+'9.3 melléklet'!H11+' 9.4 melléklet'!H11+'9.5 melléklet'!H11+'9.6 melléklet'!H11+'9.7 melléklet'!H11</f>
        <v>0</v>
      </c>
      <c r="I11" s="24">
        <f>'9.2 melléklet'!J11+'9.3 melléklet'!J11+' 9.4 melléklet'!J11+'9.5 melléklet'!J11+'9.6 melléklet'!J11+'9.7 melléklet'!J11</f>
        <v>0</v>
      </c>
    </row>
    <row r="12" spans="1:9" ht="38.25" x14ac:dyDescent="0.25">
      <c r="A12" s="56" t="s">
        <v>69</v>
      </c>
      <c r="B12" s="56"/>
      <c r="C12" s="23" t="s">
        <v>48</v>
      </c>
      <c r="D12" s="23" t="s">
        <v>49</v>
      </c>
      <c r="E12" s="24">
        <f>'9.2 melléklet'!E12+'9.3 melléklet'!E12+' 9.4 melléklet'!E12+'9.5 melléklet'!E12+'9.6 melléklet'!E12+'9.7 melléklet'!E12</f>
        <v>0</v>
      </c>
      <c r="F12" s="25">
        <f>'9.2 melléklet'!F12+'9.3 melléklet'!F12+' 9.4 melléklet'!F12+'9.5 melléklet'!F12+'9.6 melléklet'!F12+'9.7 melléklet'!F12</f>
        <v>0</v>
      </c>
      <c r="G12" s="25">
        <f>'9.2 melléklet'!G12+'9.3 melléklet'!G12+' 9.4 melléklet'!G12+'9.5 melléklet'!G12+'9.6 melléklet'!G12+'9.7 melléklet'!G12</f>
        <v>0</v>
      </c>
      <c r="H12" s="24">
        <f>'9.2 melléklet'!H12+'9.3 melléklet'!H12+' 9.4 melléklet'!H12+'9.5 melléklet'!H12+'9.6 melléklet'!H12+'9.7 melléklet'!H12</f>
        <v>0</v>
      </c>
      <c r="I12" s="24">
        <f>'9.2 melléklet'!I12+'9.3 melléklet'!I12+' 9.4 melléklet'!I12+'9.5 melléklet'!I12+'9.6 melléklet'!I12+'9.7 melléklet'!I12</f>
        <v>0</v>
      </c>
    </row>
    <row r="13" spans="1:9" ht="51" x14ac:dyDescent="0.25">
      <c r="A13" s="56" t="s">
        <v>70</v>
      </c>
      <c r="B13" s="56"/>
      <c r="C13" s="23" t="s">
        <v>50</v>
      </c>
      <c r="D13" s="23" t="s">
        <v>51</v>
      </c>
      <c r="E13" s="24">
        <f>'9.2 melléklet'!E13+'9.3 melléklet'!E13+' 9.4 melléklet'!E13+'9.5 melléklet'!E13+'9.6 melléklet'!E13+'9.7 melléklet'!E13</f>
        <v>0</v>
      </c>
      <c r="F13" s="25">
        <f>'9.2 melléklet'!F13+'9.3 melléklet'!F13+' 9.4 melléklet'!F13+'9.5 melléklet'!F13+'9.6 melléklet'!F13+'9.7 melléklet'!F13</f>
        <v>0</v>
      </c>
      <c r="G13" s="25">
        <f>'9.2 melléklet'!G13+'9.3 melléklet'!G13+' 9.4 melléklet'!G13+'9.5 melléklet'!G13+'9.6 melléklet'!G13+'9.7 melléklet'!G13</f>
        <v>0</v>
      </c>
      <c r="H13" s="24">
        <f>'9.2 melléklet'!H13+'9.3 melléklet'!H13+' 9.4 melléklet'!H13+'9.5 melléklet'!H13+'9.6 melléklet'!H13+'9.7 melléklet'!H13</f>
        <v>0</v>
      </c>
      <c r="I13" s="24">
        <f>'9.2 melléklet'!I13+'9.3 melléklet'!I13+' 9.4 melléklet'!I13+'9.5 melléklet'!I13+'9.6 melléklet'!I13+'9.7 melléklet'!I13</f>
        <v>0</v>
      </c>
    </row>
    <row r="14" spans="1:9" ht="25.5" x14ac:dyDescent="0.25">
      <c r="A14" s="56" t="s">
        <v>71</v>
      </c>
      <c r="B14" s="56"/>
      <c r="C14" s="23" t="s">
        <v>52</v>
      </c>
      <c r="D14" s="23" t="s">
        <v>53</v>
      </c>
      <c r="E14" s="24">
        <f>'9.2 melléklet'!E14+'9.3 melléklet'!E14+' 9.4 melléklet'!E14+'9.5 melléklet'!E14+'9.6 melléklet'!E14+'9.7 melléklet'!E14</f>
        <v>0</v>
      </c>
      <c r="F14" s="25">
        <f>'9.2 melléklet'!F14+'9.3 melléklet'!F14+' 9.4 melléklet'!F14+'9.5 melléklet'!F14+'9.6 melléklet'!F14+'9.7 melléklet'!F14</f>
        <v>0</v>
      </c>
      <c r="G14" s="25">
        <f>'9.2 melléklet'!G14+'9.3 melléklet'!G14+' 9.4 melléklet'!G14+'9.5 melléklet'!G14+'9.6 melléklet'!G14+'9.7 melléklet'!G14</f>
        <v>0</v>
      </c>
      <c r="H14" s="24">
        <f>'9.2 melléklet'!H14+'9.3 melléklet'!H14+' 9.4 melléklet'!H14+'9.5 melléklet'!H14+'9.6 melléklet'!H14+'9.7 melléklet'!H14</f>
        <v>0</v>
      </c>
      <c r="I14" s="24">
        <f>'9.2 melléklet'!I14+'9.3 melléklet'!I14+' 9.4 melléklet'!I14+'9.5 melléklet'!I14+'9.6 melléklet'!I14+'9.7 melléklet'!I14</f>
        <v>0</v>
      </c>
    </row>
    <row r="15" spans="1:9" ht="38.25" x14ac:dyDescent="0.25">
      <c r="A15" s="56" t="s">
        <v>72</v>
      </c>
      <c r="B15" s="56"/>
      <c r="C15" s="23" t="s">
        <v>54</v>
      </c>
      <c r="D15" s="23" t="s">
        <v>55</v>
      </c>
      <c r="E15" s="25">
        <f>'9.2 melléklet'!E15+'9.3 melléklet'!E15+' 9.4 melléklet'!E15+'9.5 melléklet'!E15+'9.6 melléklet'!E15+'9.7 melléklet'!E15</f>
        <v>0</v>
      </c>
      <c r="F15" s="25">
        <f>'9.2 melléklet'!F15+'9.3 melléklet'!F15+' 9.4 melléklet'!F15+'9.5 melléklet'!F15+'9.6 melléklet'!F15+'9.7 melléklet'!F15</f>
        <v>0</v>
      </c>
      <c r="G15" s="25">
        <f>'9.2 melléklet'!G15+'9.3 melléklet'!G15+' 9.4 melléklet'!G15+'9.5 melléklet'!G15+'9.6 melléklet'!G15+'9.7 melléklet'!G15</f>
        <v>0</v>
      </c>
      <c r="H15" s="24">
        <f>'9.2 melléklet'!H15+'9.3 melléklet'!H15+' 9.4 melléklet'!H15+'9.5 melléklet'!H15+'9.6 melléklet'!H15+'9.7 melléklet'!H15</f>
        <v>0</v>
      </c>
      <c r="I15" s="25">
        <f>'9.2 melléklet'!I15+'9.3 melléklet'!I15+' 9.4 melléklet'!I15+'9.5 melléklet'!I15+'9.6 melléklet'!I15+'9.7 melléklet'!I15</f>
        <v>0</v>
      </c>
    </row>
    <row r="16" spans="1:9" x14ac:dyDescent="0.25">
      <c r="A16" s="57" t="s">
        <v>73</v>
      </c>
      <c r="B16" s="58"/>
      <c r="C16" s="26" t="s">
        <v>43</v>
      </c>
      <c r="D16" s="26" t="s">
        <v>56</v>
      </c>
      <c r="E16" s="27">
        <f>'9.2 melléklet'!E16+'9.3 melléklet'!E16+' 9.4 melléklet'!E16+'9.5 melléklet'!E16+'9.6 melléklet'!E16+'9.7 melléklet'!E16</f>
        <v>0</v>
      </c>
      <c r="F16" s="27">
        <f>'9.2 melléklet'!F16+'9.3 melléklet'!F16+' 9.4 melléklet'!F16+'9.5 melléklet'!F16+'9.6 melléklet'!F16+'9.7 melléklet'!F16</f>
        <v>0</v>
      </c>
      <c r="G16" s="27">
        <f>'9.2 melléklet'!G16+'9.3 melléklet'!G16+' 9.4 melléklet'!G16+'9.5 melléklet'!G16+'9.6 melléklet'!G16+'9.7 melléklet'!G16</f>
        <v>0</v>
      </c>
      <c r="H16" s="24">
        <f>'9.2 melléklet'!H16+'9.3 melléklet'!H16+' 9.4 melléklet'!H16+'9.5 melléklet'!H16+'9.6 melléklet'!H16+'9.7 melléklet'!H16</f>
        <v>0</v>
      </c>
      <c r="I16" s="27">
        <f>'9.2 melléklet'!I16+'9.3 melléklet'!I16+' 9.4 melléklet'!I16+'9.5 melléklet'!I16+'9.6 melléklet'!I16+'9.7 melléklet'!I16</f>
        <v>0</v>
      </c>
    </row>
    <row r="17" spans="1:9" ht="25.5" x14ac:dyDescent="0.25">
      <c r="A17" s="49" t="s">
        <v>74</v>
      </c>
      <c r="B17" s="49"/>
      <c r="C17" s="13" t="s">
        <v>75</v>
      </c>
      <c r="D17" s="13" t="s">
        <v>58</v>
      </c>
      <c r="E17" s="28">
        <f>'9.2 melléklet'!E17+'9.3 melléklet'!E17+' 9.4 melléklet'!E17+'9.5 melléklet'!E17+'9.6 melléklet'!E17+'9.7 melléklet'!E17</f>
        <v>0</v>
      </c>
      <c r="F17" s="28">
        <f>'9.2 melléklet'!F17+'9.3 melléklet'!F17+' 9.4 melléklet'!F17+'9.5 melléklet'!F17+'9.6 melléklet'!F17+'9.7 melléklet'!F17</f>
        <v>0</v>
      </c>
      <c r="G17" s="28">
        <f>'9.2 melléklet'!G17+'9.3 melléklet'!G17+' 9.4 melléklet'!G17+'9.5 melléklet'!G17+'9.6 melléklet'!G17+'9.7 melléklet'!G17</f>
        <v>0</v>
      </c>
      <c r="H17" s="24">
        <f>'9.2 melléklet'!H17+'9.3 melléklet'!H17+' 9.4 melléklet'!H17+'9.5 melléklet'!H17+'9.6 melléklet'!H17+'9.7 melléklet'!H17</f>
        <v>0</v>
      </c>
      <c r="I17" s="28">
        <f>'9.2 melléklet'!I17+'9.3 melléklet'!I17+' 9.4 melléklet'!I17+'9.5 melléklet'!I17+'9.6 melléklet'!I17+'9.7 melléklet'!I17</f>
        <v>0</v>
      </c>
    </row>
    <row r="18" spans="1:9" x14ac:dyDescent="0.25">
      <c r="A18" s="49" t="s">
        <v>76</v>
      </c>
      <c r="B18" s="49"/>
      <c r="C18" s="13" t="s">
        <v>5</v>
      </c>
      <c r="D18" s="13" t="s">
        <v>63</v>
      </c>
      <c r="E18" s="29">
        <f>'9.2 melléklet'!E18+'9.3 melléklet'!E18+' 9.4 melléklet'!E18+'9.5 melléklet'!E18+'9.6 melléklet'!E18+'9.7 melléklet'!E18</f>
        <v>0</v>
      </c>
      <c r="F18" s="29">
        <f>'9.2 melléklet'!F18+'9.3 melléklet'!F18+' 9.4 melléklet'!F18+'9.5 melléklet'!F18+'9.6 melléklet'!F18+'9.7 melléklet'!F18</f>
        <v>0</v>
      </c>
      <c r="G18" s="29">
        <f>'9.2 melléklet'!G18+'9.3 melléklet'!G18+' 9.4 melléklet'!G18+'9.5 melléklet'!G18+'9.6 melléklet'!G18+'9.7 melléklet'!G18</f>
        <v>0</v>
      </c>
      <c r="H18" s="24">
        <f>'9.2 melléklet'!H18+'9.3 melléklet'!H18+' 9.4 melléklet'!H18+'9.5 melléklet'!H18+'9.6 melléklet'!H18+'9.7 melléklet'!H18</f>
        <v>0</v>
      </c>
      <c r="I18" s="29">
        <f>'9.2 melléklet'!I18+'9.3 melléklet'!I18+' 9.4 melléklet'!I18+'9.5 melléklet'!I18+'9.6 melléklet'!I18+'9.7 melléklet'!I18</f>
        <v>0</v>
      </c>
    </row>
    <row r="19" spans="1:9" ht="51" x14ac:dyDescent="0.25">
      <c r="A19" s="49" t="s">
        <v>77</v>
      </c>
      <c r="B19" s="49"/>
      <c r="C19" s="13" t="s">
        <v>59</v>
      </c>
      <c r="D19" s="13" t="s">
        <v>64</v>
      </c>
      <c r="E19" s="29">
        <f>'9.2 melléklet'!E19+'9.3 melléklet'!E19+' 9.4 melléklet'!E19+'9.5 melléklet'!E19+'9.6 melléklet'!E19+'9.7 melléklet'!E19</f>
        <v>0</v>
      </c>
      <c r="F19" s="29">
        <f>'9.2 melléklet'!F19+'9.3 melléklet'!F19+' 9.4 melléklet'!F19+'9.5 melléklet'!F19+'9.6 melléklet'!F19+'9.7 melléklet'!F19</f>
        <v>0</v>
      </c>
      <c r="G19" s="29">
        <f>'9.2 melléklet'!G19+'9.3 melléklet'!G19+' 9.4 melléklet'!G19+'9.5 melléklet'!G19+'9.6 melléklet'!G19+'9.7 melléklet'!G19</f>
        <v>0</v>
      </c>
      <c r="H19" s="24">
        <f>'9.2 melléklet'!H19+'9.3 melléklet'!H19+' 9.4 melléklet'!H19+'9.5 melléklet'!H19+'9.6 melléklet'!H19+'9.7 melléklet'!H19</f>
        <v>0</v>
      </c>
      <c r="I19" s="29">
        <f>'9.2 melléklet'!I19+'9.3 melléklet'!I19+' 9.4 melléklet'!I19+'9.5 melléklet'!I19+'9.6 melléklet'!I19+'9.7 melléklet'!I19</f>
        <v>0</v>
      </c>
    </row>
    <row r="20" spans="1:9" ht="51" x14ac:dyDescent="0.25">
      <c r="A20" s="49" t="s">
        <v>78</v>
      </c>
      <c r="B20" s="49"/>
      <c r="C20" s="13" t="s">
        <v>60</v>
      </c>
      <c r="D20" s="13" t="s">
        <v>65</v>
      </c>
      <c r="E20" s="29">
        <f>'9.2 melléklet'!E20+'9.3 melléklet'!E20+' 9.4 melléklet'!E20+'9.5 melléklet'!E20+'9.6 melléklet'!E20+'9.7 melléklet'!E20</f>
        <v>0</v>
      </c>
      <c r="F20" s="29">
        <f>'9.2 melléklet'!F20+'9.3 melléklet'!F20+' 9.4 melléklet'!F20+'9.5 melléklet'!F20+'9.6 melléklet'!F20+'9.7 melléklet'!F20</f>
        <v>0</v>
      </c>
      <c r="G20" s="29">
        <f>'9.2 melléklet'!G20+'9.3 melléklet'!G20+' 9.4 melléklet'!G20+'9.5 melléklet'!G20+'9.6 melléklet'!G20+'9.7 melléklet'!G20</f>
        <v>0</v>
      </c>
      <c r="H20" s="24">
        <f>'9.2 melléklet'!H20+'9.3 melléklet'!H20+' 9.4 melléklet'!H20+'9.5 melléklet'!H20+'9.6 melléklet'!H20+'9.7 melléklet'!H20</f>
        <v>0</v>
      </c>
      <c r="I20" s="29">
        <f>'9.2 melléklet'!I20+'9.3 melléklet'!I20+' 9.4 melléklet'!I20+'9.5 melléklet'!I20+'9.6 melléklet'!I20+'9.7 melléklet'!I20</f>
        <v>0</v>
      </c>
    </row>
    <row r="21" spans="1:9" ht="51" x14ac:dyDescent="0.25">
      <c r="A21" s="49" t="s">
        <v>79</v>
      </c>
      <c r="B21" s="49"/>
      <c r="C21" s="13" t="s">
        <v>61</v>
      </c>
      <c r="D21" s="13" t="s">
        <v>66</v>
      </c>
      <c r="E21" s="29">
        <f>'9.2 melléklet'!E21+'9.3 melléklet'!E21+' 9.4 melléklet'!E21+'9.5 melléklet'!E21+'9.6 melléklet'!E21+'9.7 melléklet'!E21</f>
        <v>0</v>
      </c>
      <c r="F21" s="29">
        <f>'9.2 melléklet'!F21+'9.3 melléklet'!F21+' 9.4 melléklet'!F21+'9.5 melléklet'!F21+'9.6 melléklet'!F21+'9.7 melléklet'!F21</f>
        <v>0</v>
      </c>
      <c r="G21" s="29">
        <f>'9.2 melléklet'!G21+'9.3 melléklet'!G21+' 9.4 melléklet'!G21+'9.5 melléklet'!G21+'9.6 melléklet'!G21+'9.7 melléklet'!G21</f>
        <v>0</v>
      </c>
      <c r="H21" s="24">
        <f>'9.2 melléklet'!H21+'9.3 melléklet'!H21+' 9.4 melléklet'!H21+'9.5 melléklet'!H21+'9.6 melléklet'!H21+'9.7 melléklet'!H21</f>
        <v>0</v>
      </c>
      <c r="I21" s="29">
        <f>'9.2 melléklet'!I21+'9.3 melléklet'!I21+' 9.4 melléklet'!I21+'9.5 melléklet'!I21+'9.6 melléklet'!I21+'9.7 melléklet'!I21</f>
        <v>0</v>
      </c>
    </row>
    <row r="22" spans="1:9" ht="38.25" x14ac:dyDescent="0.25">
      <c r="A22" s="49" t="s">
        <v>80</v>
      </c>
      <c r="B22" s="49"/>
      <c r="C22" s="13" t="s">
        <v>62</v>
      </c>
      <c r="D22" s="13" t="s">
        <v>67</v>
      </c>
      <c r="E22" s="28">
        <f>'9.2 melléklet'!E22+'9.3 melléklet'!E22+' 9.4 melléklet'!E22+'9.5 melléklet'!E22+'9.6 melléklet'!E22+'9.7 melléklet'!E22</f>
        <v>0</v>
      </c>
      <c r="F22" s="29">
        <f>'9.2 melléklet'!F22+'9.3 melléklet'!F22+' 9.4 melléklet'!F22+'9.5 melléklet'!F22+'9.6 melléklet'!F22+'9.7 melléklet'!F22</f>
        <v>0</v>
      </c>
      <c r="G22" s="29">
        <f>'9.2 melléklet'!G22+'9.3 melléklet'!G22+' 9.4 melléklet'!G22+'9.5 melléklet'!G22+'9.6 melléklet'!G22+'9.7 melléklet'!G22</f>
        <v>0</v>
      </c>
      <c r="H22" s="24">
        <f>'9.2 melléklet'!H22+'9.3 melléklet'!H22+' 9.4 melléklet'!H22+'9.5 melléklet'!H22+'9.6 melléklet'!H22+'9.7 melléklet'!H22</f>
        <v>0</v>
      </c>
      <c r="I22" s="28">
        <f>'9.2 melléklet'!I22+'9.3 melléklet'!I22+' 9.4 melléklet'!I22+'9.5 melléklet'!I22+'9.6 melléklet'!I22+'9.7 melléklet'!I22</f>
        <v>0</v>
      </c>
    </row>
    <row r="23" spans="1:9" ht="38.25" x14ac:dyDescent="0.25">
      <c r="A23" s="46" t="s">
        <v>81</v>
      </c>
      <c r="B23" s="46"/>
      <c r="C23" s="30" t="s">
        <v>82</v>
      </c>
      <c r="D23" s="30" t="s">
        <v>83</v>
      </c>
      <c r="E23" s="31">
        <f>'9.2 melléklet'!E23+'9.3 melléklet'!E23+' 9.4 melléklet'!E23+'9.5 melléklet'!E23+'9.6 melléklet'!E23+'9.7 melléklet'!E23</f>
        <v>0</v>
      </c>
      <c r="F23" s="31">
        <f>'9.2 melléklet'!F23+'9.3 melléklet'!F23+' 9.4 melléklet'!F23+'9.5 melléklet'!F23+'9.6 melléklet'!F23+'9.7 melléklet'!F23</f>
        <v>0</v>
      </c>
      <c r="G23" s="31">
        <f>'9.2 melléklet'!G23+'9.3 melléklet'!G23+' 9.4 melléklet'!G23+'9.5 melléklet'!G23+'9.6 melléklet'!G23+'9.7 melléklet'!G23</f>
        <v>0</v>
      </c>
      <c r="H23" s="31">
        <f>'9.2 melléklet'!H23+'9.3 melléklet'!H23+' 9.4 melléklet'!H23+'9.5 melléklet'!H23+'9.6 melléklet'!H23+'9.7 melléklet'!H23</f>
        <v>0</v>
      </c>
      <c r="I23" s="31">
        <f>'9.2 melléklet'!I23+'9.3 melléklet'!I23+' 9.4 melléklet'!I23+'9.5 melléklet'!I23+'9.6 melléklet'!I23+'9.7 melléklet'!I23</f>
        <v>0</v>
      </c>
    </row>
    <row r="24" spans="1:9" ht="25.5" x14ac:dyDescent="0.25">
      <c r="A24" s="56" t="s">
        <v>45</v>
      </c>
      <c r="B24" s="56"/>
      <c r="C24" s="23" t="s">
        <v>6</v>
      </c>
      <c r="D24" s="23" t="s">
        <v>92</v>
      </c>
      <c r="E24" s="25">
        <f>'9.2 melléklet'!E24+'9.3 melléklet'!E24+' 9.4 melléklet'!E24+'9.5 melléklet'!E24+'9.6 melléklet'!E24+'9.7 melléklet'!E24</f>
        <v>0</v>
      </c>
      <c r="F24" s="25">
        <f>'9.2 melléklet'!F24+'9.3 melléklet'!F24+' 9.4 melléklet'!F24+'9.5 melléklet'!F24+'9.6 melléklet'!F24+'9.7 melléklet'!F24</f>
        <v>0</v>
      </c>
      <c r="G24" s="25">
        <f>'9.2 melléklet'!G24+'9.3 melléklet'!G24+' 9.4 melléklet'!G24+'9.5 melléklet'!G24+'9.6 melléklet'!G24+'9.7 melléklet'!G24</f>
        <v>0</v>
      </c>
      <c r="H24" s="24">
        <f>'9.2 melléklet'!H24+'9.3 melléklet'!H24+' 9.4 melléklet'!H24+'9.5 melléklet'!H24+'9.6 melléklet'!H24+'9.7 melléklet'!H24</f>
        <v>0</v>
      </c>
      <c r="I24" s="25">
        <f>'9.2 melléklet'!I24+'9.3 melléklet'!I24+' 9.4 melléklet'!I24+'9.5 melléklet'!I24+'9.6 melléklet'!I24+'9.7 melléklet'!I24</f>
        <v>0</v>
      </c>
    </row>
    <row r="25" spans="1:9" ht="51" x14ac:dyDescent="0.25">
      <c r="A25" s="56" t="s">
        <v>88</v>
      </c>
      <c r="B25" s="56"/>
      <c r="C25" s="23" t="s">
        <v>84</v>
      </c>
      <c r="D25" s="23" t="s">
        <v>93</v>
      </c>
      <c r="E25" s="25">
        <f>'9.2 melléklet'!E25+'9.3 melléklet'!E25+' 9.4 melléklet'!E25+'9.5 melléklet'!E25+'9.6 melléklet'!E25+'9.7 melléklet'!E25</f>
        <v>0</v>
      </c>
      <c r="F25" s="25">
        <f>'9.2 melléklet'!F25+'9.3 melléklet'!F25+' 9.4 melléklet'!F25+'9.5 melléklet'!F25+'9.6 melléklet'!F25+'9.7 melléklet'!F25</f>
        <v>0</v>
      </c>
      <c r="G25" s="25">
        <f>'9.2 melléklet'!G25+'9.3 melléklet'!G25+' 9.4 melléklet'!G25+'9.5 melléklet'!G25+'9.6 melléklet'!G25+'9.7 melléklet'!G25</f>
        <v>0</v>
      </c>
      <c r="H25" s="24">
        <f>'9.2 melléklet'!H25+'9.3 melléklet'!H25+' 9.4 melléklet'!H25+'9.5 melléklet'!H25+'9.6 melléklet'!H25+'9.7 melléklet'!H25</f>
        <v>0</v>
      </c>
      <c r="I25" s="25">
        <f>'9.2 melléklet'!I25+'9.3 melléklet'!I25+' 9.4 melléklet'!I25+'9.5 melléklet'!I25+'9.6 melléklet'!I25+'9.7 melléklet'!I25</f>
        <v>0</v>
      </c>
    </row>
    <row r="26" spans="1:9" ht="51" x14ac:dyDescent="0.25">
      <c r="A26" s="56" t="s">
        <v>89</v>
      </c>
      <c r="B26" s="56"/>
      <c r="C26" s="23" t="s">
        <v>85</v>
      </c>
      <c r="D26" s="23" t="s">
        <v>94</v>
      </c>
      <c r="E26" s="25">
        <f>'9.2 melléklet'!E26+'9.3 melléklet'!E26+' 9.4 melléklet'!E26+'9.5 melléklet'!E26+'9.6 melléklet'!E26+'9.7 melléklet'!E26</f>
        <v>0</v>
      </c>
      <c r="F26" s="25">
        <f>'9.2 melléklet'!F26+'9.3 melléklet'!F26+' 9.4 melléklet'!F26+'9.5 melléklet'!F26+'9.6 melléklet'!F26+'9.7 melléklet'!F26</f>
        <v>0</v>
      </c>
      <c r="G26" s="25">
        <f>'9.2 melléklet'!G26+'9.3 melléklet'!G26+' 9.4 melléklet'!G26+'9.5 melléklet'!G26+'9.6 melléklet'!G26+'9.7 melléklet'!G26</f>
        <v>0</v>
      </c>
      <c r="H26" s="24">
        <f>'9.2 melléklet'!H26+'9.3 melléklet'!H26+' 9.4 melléklet'!H26+'9.5 melléklet'!H26+'9.6 melléklet'!H26+'9.7 melléklet'!H26</f>
        <v>0</v>
      </c>
      <c r="I26" s="25">
        <f>'9.2 melléklet'!I26+'9.3 melléklet'!I26+' 9.4 melléklet'!I26+'9.5 melléklet'!I26+'9.6 melléklet'!I26+'9.7 melléklet'!I26</f>
        <v>0</v>
      </c>
    </row>
    <row r="27" spans="1:9" ht="51" x14ac:dyDescent="0.25">
      <c r="A27" s="56" t="s">
        <v>90</v>
      </c>
      <c r="B27" s="56"/>
      <c r="C27" s="23" t="s">
        <v>86</v>
      </c>
      <c r="D27" s="23" t="s">
        <v>95</v>
      </c>
      <c r="E27" s="25">
        <f>'9.2 melléklet'!E27+'9.3 melléklet'!E27+' 9.4 melléklet'!E27+'9.5 melléklet'!E27+'9.6 melléklet'!E27+'9.7 melléklet'!E27</f>
        <v>0</v>
      </c>
      <c r="F27" s="25">
        <f>'9.2 melléklet'!F27+'9.3 melléklet'!F27+' 9.4 melléklet'!F27+'9.5 melléklet'!F27+'9.6 melléklet'!F27+'9.7 melléklet'!F27</f>
        <v>0</v>
      </c>
      <c r="G27" s="25">
        <f>'9.2 melléklet'!G27+'9.3 melléklet'!G27+' 9.4 melléklet'!G27+'9.5 melléklet'!G27+'9.6 melléklet'!G27+'9.7 melléklet'!G27</f>
        <v>0</v>
      </c>
      <c r="H27" s="24">
        <f>'9.2 melléklet'!H27+'9.3 melléklet'!H27+' 9.4 melléklet'!H27+'9.5 melléklet'!H27+'9.6 melléklet'!H27+'9.7 melléklet'!H27</f>
        <v>0</v>
      </c>
      <c r="I27" s="25">
        <f>'9.2 melléklet'!I27+'9.3 melléklet'!I27+' 9.4 melléklet'!I27+'9.5 melléklet'!I27+'9.6 melléklet'!I27+'9.7 melléklet'!I27</f>
        <v>0</v>
      </c>
    </row>
    <row r="28" spans="1:9" ht="38.25" x14ac:dyDescent="0.25">
      <c r="A28" s="56" t="s">
        <v>91</v>
      </c>
      <c r="B28" s="56"/>
      <c r="C28" s="23" t="s">
        <v>87</v>
      </c>
      <c r="D28" s="23" t="s">
        <v>96</v>
      </c>
      <c r="E28" s="25">
        <f>'9.2 melléklet'!E28+'9.3 melléklet'!E28+' 9.4 melléklet'!E28+'9.5 melléklet'!E28+'9.6 melléklet'!E28+'9.7 melléklet'!E28</f>
        <v>0</v>
      </c>
      <c r="F28" s="24">
        <f>'9.2 melléklet'!F28+'9.3 melléklet'!F28+' 9.4 melléklet'!F28+'9.5 melléklet'!F28+'9.6 melléklet'!F28+'9.7 melléklet'!F28</f>
        <v>0</v>
      </c>
      <c r="G28" s="25">
        <f>'9.2 melléklet'!G28+'9.3 melléklet'!G28+' 9.4 melléklet'!G28+'9.5 melléklet'!G28+'9.6 melléklet'!G28+'9.7 melléklet'!G28</f>
        <v>0</v>
      </c>
      <c r="H28" s="24">
        <f>'9.2 melléklet'!H28+'9.3 melléklet'!H28+' 9.4 melléklet'!H28+'9.5 melléklet'!H28+'9.6 melléklet'!H28+'9.7 melléklet'!H28</f>
        <v>0</v>
      </c>
      <c r="I28" s="24">
        <f>'9.2 melléklet'!I28+'9.3 melléklet'!I28+' 9.4 melléklet'!I28+'9.5 melléklet'!I28+'9.6 melléklet'!I28+'9.7 melléklet'!I28</f>
        <v>0</v>
      </c>
    </row>
    <row r="29" spans="1:9" ht="38.25" x14ac:dyDescent="0.25">
      <c r="A29" s="46" t="s">
        <v>99</v>
      </c>
      <c r="B29" s="46"/>
      <c r="C29" s="30" t="s">
        <v>97</v>
      </c>
      <c r="D29" s="30" t="s">
        <v>98</v>
      </c>
      <c r="E29" s="32">
        <f>'9.2 melléklet'!E29+'9.3 melléklet'!E29+' 9.4 melléklet'!E29+'9.5 melléklet'!E29+'9.6 melléklet'!E29+'9.7 melléklet'!E29</f>
        <v>0</v>
      </c>
      <c r="F29" s="32">
        <f>'9.2 melléklet'!F29+'9.3 melléklet'!F29+' 9.4 melléklet'!F29+'9.5 melléklet'!F29+'9.6 melléklet'!F29+'9.7 melléklet'!F29</f>
        <v>0</v>
      </c>
      <c r="G29" s="32">
        <f>'9.2 melléklet'!G29+'9.3 melléklet'!G29+' 9.4 melléklet'!G29+'9.5 melléklet'!G29+'9.6 melléklet'!G29+'9.7 melléklet'!G29</f>
        <v>0</v>
      </c>
      <c r="H29" s="32">
        <f>'9.2 melléklet'!H29+'9.3 melléklet'!H29+' 9.4 melléklet'!H29+'9.5 melléklet'!H29+'9.6 melléklet'!H29+'9.7 melléklet'!H29</f>
        <v>0</v>
      </c>
      <c r="I29" s="32">
        <f>'9.2 melléklet'!I29+'9.3 melléklet'!I29+' 9.4 melléklet'!I29+'9.5 melléklet'!I29+'9.6 melléklet'!I29+'9.7 melléklet'!I29</f>
        <v>0</v>
      </c>
    </row>
    <row r="30" spans="1:9" ht="25.5" customHeight="1" x14ac:dyDescent="0.25">
      <c r="A30" s="56" t="s">
        <v>100</v>
      </c>
      <c r="B30" s="56"/>
      <c r="C30" s="23" t="s">
        <v>102</v>
      </c>
      <c r="D30" s="23" t="s">
        <v>103</v>
      </c>
      <c r="E30" s="24">
        <f>'9.2 melléklet'!E30+'9.3 melléklet'!E30+' 9.4 melléklet'!E30+'9.5 melléklet'!E30+'9.6 melléklet'!E30+'9.7 melléklet'!E30</f>
        <v>0</v>
      </c>
      <c r="F30" s="25">
        <f>'9.2 melléklet'!F30+'9.3 melléklet'!F30+' 9.4 melléklet'!F30+'9.5 melléklet'!F30+'9.6 melléklet'!F30+'9.7 melléklet'!F30</f>
        <v>0</v>
      </c>
      <c r="G30" s="25">
        <f>'9.2 melléklet'!G30+'9.3 melléklet'!G30+' 9.4 melléklet'!G30+'9.5 melléklet'!G30+'9.6 melléklet'!G30+'9.7 melléklet'!G30</f>
        <v>0</v>
      </c>
      <c r="H30" s="24">
        <f>'9.2 melléklet'!H30+'9.3 melléklet'!H30+' 9.4 melléklet'!H30+'9.5 melléklet'!H30+'9.6 melléklet'!H30+'9.7 melléklet'!H30</f>
        <v>0</v>
      </c>
      <c r="I30" s="24">
        <f>'9.2 melléklet'!I30+'9.3 melléklet'!I30+' 9.4 melléklet'!I30+'9.5 melléklet'!I30+'9.6 melléklet'!I30+'9.7 melléklet'!I30</f>
        <v>0</v>
      </c>
    </row>
    <row r="31" spans="1:9" x14ac:dyDescent="0.25">
      <c r="A31" s="56" t="s">
        <v>101</v>
      </c>
      <c r="B31" s="56"/>
      <c r="C31" s="23" t="s">
        <v>104</v>
      </c>
      <c r="D31" s="23" t="s">
        <v>105</v>
      </c>
      <c r="E31" s="24">
        <f>'9.2 melléklet'!E31+'9.3 melléklet'!E31+' 9.4 melléklet'!E31+'9.5 melléklet'!E31+'9.6 melléklet'!E31+'9.7 melléklet'!E31</f>
        <v>0</v>
      </c>
      <c r="F31" s="25">
        <f>'9.2 melléklet'!F31+'9.3 melléklet'!F31+' 9.4 melléklet'!F31+'9.5 melléklet'!F31+'9.6 melléklet'!F31+'9.7 melléklet'!F31</f>
        <v>0</v>
      </c>
      <c r="G31" s="25">
        <f>'9.2 melléklet'!G31+'9.3 melléklet'!G31+' 9.4 melléklet'!G31+'9.5 melléklet'!G31+'9.6 melléklet'!G31+'9.7 melléklet'!G31</f>
        <v>0</v>
      </c>
      <c r="H31" s="24">
        <f>'9.2 melléklet'!H31+'9.3 melléklet'!H31+' 9.4 melléklet'!H31+'9.5 melléklet'!H31+'9.6 melléklet'!H31+'9.7 melléklet'!H31</f>
        <v>0</v>
      </c>
      <c r="I31" s="24">
        <f>'9.2 melléklet'!I31+'9.3 melléklet'!I31+' 9.4 melléklet'!I31+'9.5 melléklet'!I31+'9.6 melléklet'!I31+'9.7 melléklet'!I31</f>
        <v>0</v>
      </c>
    </row>
    <row r="32" spans="1:9" x14ac:dyDescent="0.25">
      <c r="A32" s="33" t="s">
        <v>106</v>
      </c>
      <c r="B32" s="33"/>
      <c r="C32" s="13" t="s">
        <v>107</v>
      </c>
      <c r="D32" s="13" t="s">
        <v>108</v>
      </c>
      <c r="E32" s="28">
        <f>'9.2 melléklet'!E32+'9.3 melléklet'!E32+' 9.4 melléklet'!E32+'9.5 melléklet'!E32+'9.6 melléklet'!E32+'9.7 melléklet'!E32</f>
        <v>0</v>
      </c>
      <c r="F32" s="28">
        <f>'9.2 melléklet'!F32+'9.3 melléklet'!F32+' 9.4 melléklet'!F32+'9.5 melléklet'!F32+'9.6 melléklet'!F32+'9.7 melléklet'!F32</f>
        <v>0</v>
      </c>
      <c r="G32" s="28">
        <f>'9.2 melléklet'!G32+'9.3 melléklet'!G32+' 9.4 melléklet'!G32+'9.5 melléklet'!G32+'9.6 melléklet'!G32+'9.7 melléklet'!G32</f>
        <v>0</v>
      </c>
      <c r="H32" s="24">
        <f>'9.2 melléklet'!H32+'9.3 melléklet'!H32+' 9.4 melléklet'!H32+'9.5 melléklet'!H32+'9.6 melléklet'!H32+'9.7 melléklet'!H32</f>
        <v>0</v>
      </c>
      <c r="I32" s="28">
        <f>'9.2 melléklet'!I32+'9.3 melléklet'!I32+' 9.4 melléklet'!I32+'9.5 melléklet'!I32+'9.6 melléklet'!I32+'9.7 melléklet'!I32</f>
        <v>0</v>
      </c>
    </row>
    <row r="33" spans="1:9" ht="25.5" x14ac:dyDescent="0.25">
      <c r="A33" s="49" t="s">
        <v>109</v>
      </c>
      <c r="B33" s="49"/>
      <c r="C33" s="13" t="s">
        <v>117</v>
      </c>
      <c r="D33" s="13" t="s">
        <v>118</v>
      </c>
      <c r="E33" s="28">
        <f>'9.2 melléklet'!E33+'9.3 melléklet'!E33+' 9.4 melléklet'!E33+'9.5 melléklet'!E33+'9.6 melléklet'!E33+'9.7 melléklet'!E33</f>
        <v>0</v>
      </c>
      <c r="F33" s="29">
        <f>'9.2 melléklet'!F33+'9.3 melléklet'!F33+' 9.4 melléklet'!F33+'9.5 melléklet'!F33+'9.6 melléklet'!F33+'9.7 melléklet'!F33</f>
        <v>0</v>
      </c>
      <c r="G33" s="29">
        <f>'9.2 melléklet'!G33+'9.3 melléklet'!G33+' 9.4 melléklet'!G33+'9.5 melléklet'!G33+'9.6 melléklet'!G33+'9.7 melléklet'!G33</f>
        <v>0</v>
      </c>
      <c r="H33" s="24">
        <f>'9.2 melléklet'!H33+'9.3 melléklet'!H33+' 9.4 melléklet'!H33+'9.5 melléklet'!H33+'9.6 melléklet'!H33+'9.7 melléklet'!H33</f>
        <v>0</v>
      </c>
      <c r="I33" s="28">
        <f>'9.2 melléklet'!I33+'9.3 melléklet'!I33+' 9.4 melléklet'!I33+'9.5 melléklet'!I33+'9.6 melléklet'!I33+'9.7 melléklet'!I33</f>
        <v>0</v>
      </c>
    </row>
    <row r="34" spans="1:9" ht="25.5" x14ac:dyDescent="0.25">
      <c r="A34" s="49" t="s">
        <v>110</v>
      </c>
      <c r="B34" s="49"/>
      <c r="C34" s="13" t="s">
        <v>119</v>
      </c>
      <c r="D34" s="13" t="s">
        <v>120</v>
      </c>
      <c r="E34" s="28">
        <f>'9.2 melléklet'!E34+'9.3 melléklet'!E34+' 9.4 melléklet'!E34+'9.5 melléklet'!E34+'9.6 melléklet'!E34+'9.7 melléklet'!E34</f>
        <v>0</v>
      </c>
      <c r="F34" s="29">
        <f>'9.2 melléklet'!F34+'9.3 melléklet'!F34+' 9.4 melléklet'!F34+'9.5 melléklet'!F34+'9.6 melléklet'!F34+'9.7 melléklet'!F34</f>
        <v>0</v>
      </c>
      <c r="G34" s="29">
        <f>'9.2 melléklet'!G34+'9.3 melléklet'!G34+' 9.4 melléklet'!G34+'9.5 melléklet'!G34+'9.6 melléklet'!G34+'9.7 melléklet'!G34</f>
        <v>0</v>
      </c>
      <c r="H34" s="24">
        <f>'9.2 melléklet'!H34+'9.3 melléklet'!H34+' 9.4 melléklet'!H34+'9.5 melléklet'!H34+'9.6 melléklet'!H34+'9.7 melléklet'!H34</f>
        <v>0</v>
      </c>
      <c r="I34" s="28">
        <f>'9.2 melléklet'!I34+'9.3 melléklet'!I34+' 9.4 melléklet'!I34+'9.5 melléklet'!I34+'9.6 melléklet'!I34+'9.7 melléklet'!I34</f>
        <v>0</v>
      </c>
    </row>
    <row r="35" spans="1:9" x14ac:dyDescent="0.25">
      <c r="A35" s="49" t="s">
        <v>111</v>
      </c>
      <c r="B35" s="49"/>
      <c r="C35" s="13" t="s">
        <v>121</v>
      </c>
      <c r="D35" s="13" t="s">
        <v>122</v>
      </c>
      <c r="E35" s="28">
        <f>'9.2 melléklet'!E35+'9.3 melléklet'!E35+' 9.4 melléklet'!E35+'9.5 melléklet'!E35+'9.6 melléklet'!E35+'9.7 melléklet'!E35</f>
        <v>0</v>
      </c>
      <c r="F35" s="29">
        <f>'9.2 melléklet'!F35+'9.3 melléklet'!F35+' 9.4 melléklet'!F35+'9.5 melléklet'!F35+'9.6 melléklet'!F35+'9.7 melléklet'!F35</f>
        <v>0</v>
      </c>
      <c r="G35" s="29">
        <f>'9.2 melléklet'!G35+'9.3 melléklet'!G35+' 9.4 melléklet'!G35+'9.5 melléklet'!G35+'9.6 melléklet'!G35+'9.7 melléklet'!G35</f>
        <v>0</v>
      </c>
      <c r="H35" s="24">
        <f>'9.2 melléklet'!H35+'9.3 melléklet'!H35+' 9.4 melléklet'!H35+'9.5 melléklet'!H35+'9.6 melléklet'!H35+'9.7 melléklet'!H35</f>
        <v>0</v>
      </c>
      <c r="I35" s="28">
        <f>'9.2 melléklet'!I35+'9.3 melléklet'!I35+' 9.4 melléklet'!I35+'9.5 melléklet'!I35+'9.6 melléklet'!I35+'9.7 melléklet'!I35</f>
        <v>0</v>
      </c>
    </row>
    <row r="36" spans="1:9" x14ac:dyDescent="0.25">
      <c r="A36" s="56" t="s">
        <v>112</v>
      </c>
      <c r="B36" s="56"/>
      <c r="C36" s="23" t="s">
        <v>46</v>
      </c>
      <c r="D36" s="23" t="s">
        <v>123</v>
      </c>
      <c r="E36" s="24">
        <f>'9.2 melléklet'!E36+'9.3 melléklet'!E36+' 9.4 melléklet'!E36+'9.5 melléklet'!E36+'9.6 melléklet'!E36+'9.7 melléklet'!E36</f>
        <v>0</v>
      </c>
      <c r="F36" s="24">
        <f>'9.2 melléklet'!F36+'9.3 melléklet'!F36+' 9.4 melléklet'!F36+'9.5 melléklet'!F36+'9.6 melléklet'!F36+'9.7 melléklet'!F36</f>
        <v>0</v>
      </c>
      <c r="G36" s="24">
        <f>'9.2 melléklet'!G36+'9.3 melléklet'!G36+' 9.4 melléklet'!G36+'9.5 melléklet'!G36+'9.6 melléklet'!G36+'9.7 melléklet'!G36</f>
        <v>0</v>
      </c>
      <c r="H36" s="24">
        <f>'9.2 melléklet'!H36+'9.3 melléklet'!H36+' 9.4 melléklet'!H36+'9.5 melléklet'!H36+'9.6 melléklet'!H36+'9.7 melléklet'!H36</f>
        <v>0</v>
      </c>
      <c r="I36" s="24">
        <f>'9.2 melléklet'!I36+'9.3 melléklet'!I36+' 9.4 melléklet'!I36+'9.5 melléklet'!I36+'9.6 melléklet'!I36+'9.7 melléklet'!I36</f>
        <v>0</v>
      </c>
    </row>
    <row r="37" spans="1:9" x14ac:dyDescent="0.25">
      <c r="A37" s="56" t="s">
        <v>113</v>
      </c>
      <c r="B37" s="56"/>
      <c r="C37" s="23" t="s">
        <v>124</v>
      </c>
      <c r="D37" s="23" t="s">
        <v>125</v>
      </c>
      <c r="E37" s="24">
        <f>'9.2 melléklet'!E37+'9.3 melléklet'!E37+' 9.4 melléklet'!E37+'9.5 melléklet'!E37+'9.6 melléklet'!E37+'9.7 melléklet'!E37</f>
        <v>0</v>
      </c>
      <c r="F37" s="24">
        <f>'9.2 melléklet'!F37+'9.3 melléklet'!F37+' 9.4 melléklet'!F37+'9.5 melléklet'!F37+'9.6 melléklet'!F37+'9.7 melléklet'!F37</f>
        <v>0</v>
      </c>
      <c r="G37" s="24">
        <f>'9.2 melléklet'!G37+'9.3 melléklet'!G37+' 9.4 melléklet'!G37+'9.5 melléklet'!G37+'9.6 melléklet'!G37+'9.7 melléklet'!G37</f>
        <v>0</v>
      </c>
      <c r="H37" s="24">
        <f>'9.2 melléklet'!H37+'9.3 melléklet'!H37+' 9.4 melléklet'!H37+'9.5 melléklet'!H37+'9.6 melléklet'!H37+'9.7 melléklet'!H37</f>
        <v>0</v>
      </c>
      <c r="I37" s="24">
        <f>'9.2 melléklet'!I37+'9.3 melléklet'!I37+' 9.4 melléklet'!I37+'9.5 melléklet'!I37+'9.6 melléklet'!I37+'9.7 melléklet'!I37</f>
        <v>0</v>
      </c>
    </row>
    <row r="38" spans="1:9" ht="25.5" x14ac:dyDescent="0.25">
      <c r="A38" s="49" t="s">
        <v>114</v>
      </c>
      <c r="B38" s="49"/>
      <c r="C38" s="23" t="s">
        <v>126</v>
      </c>
      <c r="D38" s="23" t="s">
        <v>127</v>
      </c>
      <c r="E38" s="24">
        <f>'9.2 melléklet'!E38+'9.3 melléklet'!E38+' 9.4 melléklet'!E38+'9.5 melléklet'!E38+'9.6 melléklet'!E38+'9.7 melléklet'!E38</f>
        <v>0</v>
      </c>
      <c r="F38" s="24">
        <f>'9.2 melléklet'!F38+'9.3 melléklet'!F38+' 9.4 melléklet'!F38+'9.5 melléklet'!F38+'9.6 melléklet'!F38+'9.7 melléklet'!F38</f>
        <v>0</v>
      </c>
      <c r="G38" s="24">
        <f>'9.2 melléklet'!G38+'9.3 melléklet'!G38+' 9.4 melléklet'!G38+'9.5 melléklet'!G38+'9.6 melléklet'!G38+'9.7 melléklet'!G38</f>
        <v>0</v>
      </c>
      <c r="H38" s="24">
        <f>'9.2 melléklet'!H38+'9.3 melléklet'!H38+' 9.4 melléklet'!H38+'9.5 melléklet'!H38+'9.6 melléklet'!H38+'9.7 melléklet'!H38</f>
        <v>0</v>
      </c>
      <c r="I38" s="24">
        <f>'9.2 melléklet'!I38+'9.3 melléklet'!I38+' 9.4 melléklet'!I38+'9.5 melléklet'!I38+'9.6 melléklet'!I38+'9.7 melléklet'!I38</f>
        <v>0</v>
      </c>
    </row>
    <row r="39" spans="1:9" x14ac:dyDescent="0.25">
      <c r="A39" s="56" t="s">
        <v>115</v>
      </c>
      <c r="B39" s="56"/>
      <c r="C39" s="23" t="s">
        <v>128</v>
      </c>
      <c r="D39" s="23" t="s">
        <v>129</v>
      </c>
      <c r="E39" s="24">
        <f>'9.2 melléklet'!E39+'9.3 melléklet'!E39+' 9.4 melléklet'!E39+'9.5 melléklet'!E39+'9.6 melléklet'!E39+'9.7 melléklet'!E39</f>
        <v>0</v>
      </c>
      <c r="F39" s="24">
        <f>'9.2 melléklet'!F39+'9.3 melléklet'!F39+' 9.4 melléklet'!F39+'9.5 melléklet'!F39+'9.6 melléklet'!F39+'9.7 melléklet'!F39</f>
        <v>0</v>
      </c>
      <c r="G39" s="24">
        <f>'9.2 melléklet'!G39+'9.3 melléklet'!G39+' 9.4 melléklet'!G39+'9.5 melléklet'!G39+'9.6 melléklet'!G39+'9.7 melléklet'!G39</f>
        <v>0</v>
      </c>
      <c r="H39" s="24">
        <f>'9.2 melléklet'!H39+'9.3 melléklet'!H39+' 9.4 melléklet'!H39+'9.5 melléklet'!H39+'9.6 melléklet'!H39+'9.7 melléklet'!H39</f>
        <v>0</v>
      </c>
      <c r="I39" s="24">
        <f>'9.2 melléklet'!I39+'9.3 melléklet'!I39+' 9.4 melléklet'!I39+'9.5 melléklet'!I39+'9.6 melléklet'!I39+'9.7 melléklet'!I39</f>
        <v>0</v>
      </c>
    </row>
    <row r="40" spans="1:9" ht="25.5" x14ac:dyDescent="0.25">
      <c r="A40" s="56" t="s">
        <v>116</v>
      </c>
      <c r="B40" s="56"/>
      <c r="C40" s="23" t="s">
        <v>130</v>
      </c>
      <c r="D40" s="23" t="s">
        <v>131</v>
      </c>
      <c r="E40" s="24">
        <f>'9.2 melléklet'!E40+'9.3 melléklet'!E40+' 9.4 melléklet'!E40+'9.5 melléklet'!E40+'9.6 melléklet'!E40+'9.7 melléklet'!E40</f>
        <v>0</v>
      </c>
      <c r="F40" s="24">
        <f>'9.2 melléklet'!F40+'9.3 melléklet'!F40+' 9.4 melléklet'!F40+'9.5 melléklet'!F40+'9.6 melléklet'!F40+'9.7 melléklet'!F40</f>
        <v>0</v>
      </c>
      <c r="G40" s="24">
        <f>'9.2 melléklet'!G40+'9.3 melléklet'!G40+' 9.4 melléklet'!G40+'9.5 melléklet'!G40+'9.6 melléklet'!G40+'9.7 melléklet'!G40</f>
        <v>0</v>
      </c>
      <c r="H40" s="24">
        <f>'9.2 melléklet'!H40+'9.3 melléklet'!H40+' 9.4 melléklet'!H40+'9.5 melléklet'!H40+'9.6 melléklet'!H40+'9.7 melléklet'!H40</f>
        <v>0</v>
      </c>
      <c r="I40" s="24">
        <f>'9.2 melléklet'!I40+'9.3 melléklet'!I40+' 9.4 melléklet'!I40+'9.5 melléklet'!I40+'9.6 melléklet'!I40+'9.7 melléklet'!I40</f>
        <v>0</v>
      </c>
    </row>
    <row r="41" spans="1:9" ht="25.5" x14ac:dyDescent="0.25">
      <c r="A41" s="49" t="s">
        <v>132</v>
      </c>
      <c r="B41" s="49"/>
      <c r="C41" s="13" t="s">
        <v>133</v>
      </c>
      <c r="D41" s="13" t="s">
        <v>134</v>
      </c>
      <c r="E41" s="28">
        <f>'9.2 melléklet'!E41+'9.3 melléklet'!E41+' 9.4 melléklet'!E41+'9.5 melléklet'!E41+'9.6 melléklet'!E41+'9.7 melléklet'!E41</f>
        <v>0</v>
      </c>
      <c r="F41" s="28">
        <f>'9.2 melléklet'!F41+'9.3 melléklet'!F41+' 9.4 melléklet'!F41+'9.5 melléklet'!F41+'9.6 melléklet'!F41+'9.7 melléklet'!F41</f>
        <v>0</v>
      </c>
      <c r="G41" s="28">
        <f>'9.2 melléklet'!G41+'9.3 melléklet'!G41+' 9.4 melléklet'!G41+'9.5 melléklet'!G41+'9.6 melléklet'!G41+'9.7 melléklet'!G41</f>
        <v>0</v>
      </c>
      <c r="H41" s="24">
        <f>'9.2 melléklet'!H41+'9.3 melléklet'!H41+' 9.4 melléklet'!H41+'9.5 melléklet'!H41+'9.6 melléklet'!H41+'9.7 melléklet'!H41</f>
        <v>0</v>
      </c>
      <c r="I41" s="28">
        <f>'9.2 melléklet'!I41+'9.3 melléklet'!I41+' 9.4 melléklet'!I41+'9.5 melléklet'!I41+'9.6 melléklet'!I41+'9.7 melléklet'!I41</f>
        <v>0</v>
      </c>
    </row>
    <row r="42" spans="1:9" x14ac:dyDescent="0.25">
      <c r="A42" s="49" t="s">
        <v>139</v>
      </c>
      <c r="B42" s="49"/>
      <c r="C42" s="13" t="s">
        <v>135</v>
      </c>
      <c r="D42" s="13" t="s">
        <v>136</v>
      </c>
      <c r="E42" s="28">
        <f>'9.2 melléklet'!E42+'9.3 melléklet'!E42+' 9.4 melléklet'!E42+'9.5 melléklet'!E42+'9.6 melléklet'!E42+'9.7 melléklet'!E42</f>
        <v>0</v>
      </c>
      <c r="F42" s="29">
        <f>'9.2 melléklet'!F42+'9.3 melléklet'!F42+' 9.4 melléklet'!F42+'9.5 melléklet'!F42+'9.6 melléklet'!F42+'9.7 melléklet'!F42</f>
        <v>0</v>
      </c>
      <c r="G42" s="29">
        <f>'9.2 melléklet'!G42+'9.3 melléklet'!G42+' 9.4 melléklet'!G42+'9.5 melléklet'!G42+'9.6 melléklet'!G42+'9.7 melléklet'!G42</f>
        <v>0</v>
      </c>
      <c r="H42" s="24">
        <f>'9.2 melléklet'!H42+'9.3 melléklet'!H42+' 9.4 melléklet'!H42+'9.5 melléklet'!H42+'9.6 melléklet'!H42+'9.7 melléklet'!H42</f>
        <v>0</v>
      </c>
      <c r="I42" s="28">
        <f>'9.2 melléklet'!I42+'9.3 melléklet'!I42+' 9.4 melléklet'!I42+'9.5 melléklet'!I42+'9.6 melléklet'!I42+'9.7 melléklet'!I42</f>
        <v>0</v>
      </c>
    </row>
    <row r="43" spans="1:9" ht="25.5" x14ac:dyDescent="0.25">
      <c r="A43" s="56" t="s">
        <v>140</v>
      </c>
      <c r="B43" s="56"/>
      <c r="C43" s="30" t="s">
        <v>137</v>
      </c>
      <c r="D43" s="30" t="s">
        <v>138</v>
      </c>
      <c r="E43" s="31">
        <f>'9.2 melléklet'!E43+'9.3 melléklet'!E43+' 9.4 melléklet'!E43+'9.5 melléklet'!E43+'9.6 melléklet'!E43+'9.7 melléklet'!E43</f>
        <v>0</v>
      </c>
      <c r="F43" s="31">
        <f>'9.2 melléklet'!F43+'9.3 melléklet'!F43+' 9.4 melléklet'!F43+'9.5 melléklet'!F43+'9.6 melléklet'!F43+'9.7 melléklet'!F43</f>
        <v>0</v>
      </c>
      <c r="G43" s="31">
        <f>'9.2 melléklet'!G43+'9.3 melléklet'!G43+' 9.4 melléklet'!G43+'9.5 melléklet'!G43+'9.6 melléklet'!G43+'9.7 melléklet'!G43</f>
        <v>0</v>
      </c>
      <c r="H43" s="31">
        <f>'9.2 melléklet'!H43+'9.3 melléklet'!H43+' 9.4 melléklet'!H43+'9.5 melléklet'!H43+'9.6 melléklet'!H43+'9.7 melléklet'!H43</f>
        <v>0</v>
      </c>
      <c r="I43" s="31">
        <f>'9.2 melléklet'!I43+'9.3 melléklet'!I43+' 9.4 melléklet'!I43+'9.5 melléklet'!I43+'9.6 melléklet'!I43+'9.7 melléklet'!I43</f>
        <v>0</v>
      </c>
    </row>
    <row r="44" spans="1:9" x14ac:dyDescent="0.25">
      <c r="A44" s="49" t="s">
        <v>200</v>
      </c>
      <c r="B44" s="49"/>
      <c r="C44" s="13" t="s">
        <v>7</v>
      </c>
      <c r="D44" s="13" t="s">
        <v>141</v>
      </c>
      <c r="E44" s="28">
        <f>'9.2 melléklet'!E44+'9.3 melléklet'!E44+' 9.4 melléklet'!E44+'9.5 melléklet'!E44+'9.6 melléklet'!E44+'9.7 melléklet'!E44</f>
        <v>0</v>
      </c>
      <c r="F44" s="28">
        <f>'9.2 melléklet'!F44+'9.3 melléklet'!F44+' 9.4 melléklet'!F44+'9.5 melléklet'!F44+'9.6 melléklet'!F44+'9.7 melléklet'!F44</f>
        <v>0</v>
      </c>
      <c r="G44" s="28">
        <f>'9.2 melléklet'!G44+'9.3 melléklet'!G44+' 9.4 melléklet'!G44+'9.5 melléklet'!G44+'9.6 melléklet'!G44+'9.7 melléklet'!G44</f>
        <v>0</v>
      </c>
      <c r="H44" s="24">
        <f>'9.2 melléklet'!H44+'9.3 melléklet'!H44+' 9.4 melléklet'!H44+'9.5 melléklet'!H44+'9.6 melléklet'!H44+'9.7 melléklet'!H44</f>
        <v>0</v>
      </c>
      <c r="I44" s="28">
        <f>'9.2 melléklet'!I44+'9.3 melléklet'!I44+' 9.4 melléklet'!I44+'9.5 melléklet'!I44+'9.6 melléklet'!I44+'9.7 melléklet'!I44</f>
        <v>0</v>
      </c>
    </row>
    <row r="45" spans="1:9" x14ac:dyDescent="0.25">
      <c r="A45" s="49" t="s">
        <v>201</v>
      </c>
      <c r="B45" s="49"/>
      <c r="C45" s="13" t="s">
        <v>8</v>
      </c>
      <c r="D45" s="13" t="s">
        <v>142</v>
      </c>
      <c r="E45" s="28">
        <f>'9.2 melléklet'!E45+'9.3 melléklet'!E45+' 9.4 melléklet'!E45+'9.5 melléklet'!E45+'9.6 melléklet'!E45+'9.7 melléklet'!E45</f>
        <v>5955469</v>
      </c>
      <c r="F45" s="28">
        <f>'9.2 melléklet'!F45+'9.3 melléklet'!F45+' 9.4 melléklet'!F45+'9.5 melléklet'!F45+'9.6 melléklet'!F45+'9.7 melléklet'!F45</f>
        <v>0</v>
      </c>
      <c r="G45" s="28">
        <f>'9.2 melléklet'!G45+'9.3 melléklet'!G45+' 9.4 melléklet'!G45+'9.5 melléklet'!G45+'9.6 melléklet'!G45+'9.7 melléklet'!G45</f>
        <v>0</v>
      </c>
      <c r="H45" s="24">
        <f>'9.2 melléklet'!H45+'9.3 melléklet'!H45+' 9.4 melléklet'!H45+'9.5 melléklet'!H45+'9.6 melléklet'!H45+'9.7 melléklet'!H45</f>
        <v>-1000000</v>
      </c>
      <c r="I45" s="28">
        <f>'9.2 melléklet'!I45+'9.3 melléklet'!I45+' 9.4 melléklet'!I45+'9.5 melléklet'!I45+'9.6 melléklet'!I45+'9.7 melléklet'!I45</f>
        <v>4955469</v>
      </c>
    </row>
    <row r="46" spans="1:9" ht="25.5" x14ac:dyDescent="0.25">
      <c r="A46" s="49" t="s">
        <v>202</v>
      </c>
      <c r="B46" s="49"/>
      <c r="C46" s="13" t="s">
        <v>143</v>
      </c>
      <c r="D46" s="13" t="s">
        <v>144</v>
      </c>
      <c r="E46" s="28">
        <f>'9.2 melléklet'!E46+'9.3 melléklet'!E46+' 9.4 melléklet'!E46+'9.5 melléklet'!E46+'9.6 melléklet'!E46+'9.7 melléklet'!E46</f>
        <v>4100000</v>
      </c>
      <c r="F46" s="28">
        <f>'9.2 melléklet'!F46+'9.3 melléklet'!F46+' 9.4 melléklet'!F46+'9.5 melléklet'!F46+'9.6 melléklet'!F46+'9.7 melléklet'!F46</f>
        <v>0</v>
      </c>
      <c r="G46" s="28">
        <f>'9.2 melléklet'!G46+'9.3 melléklet'!G46+' 9.4 melléklet'!G46+'9.5 melléklet'!G46+'9.6 melléklet'!G46+'9.7 melléklet'!G46</f>
        <v>0</v>
      </c>
      <c r="H46" s="24">
        <f>'9.2 melléklet'!H46+'9.3 melléklet'!H46+' 9.4 melléklet'!H46+'9.5 melléklet'!H46+'9.6 melléklet'!H46+'9.7 melléklet'!H46</f>
        <v>0</v>
      </c>
      <c r="I46" s="28">
        <f>'9.2 melléklet'!I46+'9.3 melléklet'!I46+' 9.4 melléklet'!I46+'9.5 melléklet'!I46+'9.6 melléklet'!I46+'9.7 melléklet'!I46</f>
        <v>4100000</v>
      </c>
    </row>
    <row r="47" spans="1:9" x14ac:dyDescent="0.25">
      <c r="A47" s="49" t="s">
        <v>203</v>
      </c>
      <c r="B47" s="49"/>
      <c r="C47" s="13" t="s">
        <v>9</v>
      </c>
      <c r="D47" s="13" t="s">
        <v>145</v>
      </c>
      <c r="E47" s="28">
        <f>'9.2 melléklet'!E47+'9.3 melléklet'!E47+' 9.4 melléklet'!E47+'9.5 melléklet'!E47+'9.6 melléklet'!E47+'9.7 melléklet'!E47</f>
        <v>2800000</v>
      </c>
      <c r="F47" s="28">
        <f>'9.2 melléklet'!F47+'9.3 melléklet'!F47+' 9.4 melléklet'!F47+'9.5 melléklet'!F47+'9.6 melléklet'!F47+'9.7 melléklet'!F47</f>
        <v>0</v>
      </c>
      <c r="G47" s="28">
        <f>'9.2 melléklet'!G47+'9.3 melléklet'!G47+' 9.4 melléklet'!G47+'9.5 melléklet'!G47+'9.6 melléklet'!G47+'9.7 melléklet'!G47</f>
        <v>0</v>
      </c>
      <c r="H47" s="24">
        <f>'9.2 melléklet'!H47+'9.3 melléklet'!H47+' 9.4 melléklet'!H47+'9.5 melléklet'!H47+'9.6 melléklet'!H47+'9.7 melléklet'!H47</f>
        <v>0</v>
      </c>
      <c r="I47" s="28">
        <f>'9.2 melléklet'!I47+'9.3 melléklet'!I47+' 9.4 melléklet'!I47+'9.5 melléklet'!I47+'9.6 melléklet'!I47+'9.7 melléklet'!I47</f>
        <v>2800000</v>
      </c>
    </row>
    <row r="48" spans="1:9" x14ac:dyDescent="0.25">
      <c r="A48" s="49" t="s">
        <v>204</v>
      </c>
      <c r="B48" s="49"/>
      <c r="C48" s="13" t="s">
        <v>10</v>
      </c>
      <c r="D48" s="13" t="s">
        <v>146</v>
      </c>
      <c r="E48" s="28">
        <f>'9.2 melléklet'!E48+'9.3 melléklet'!E48+' 9.4 melléklet'!E48+'9.5 melléklet'!E48+'9.6 melléklet'!E48+'9.7 melléklet'!E48</f>
        <v>16105512</v>
      </c>
      <c r="F48" s="28">
        <f>'9.2 melléklet'!F48+'9.3 melléklet'!F48+' 9.4 melléklet'!F48+'9.5 melléklet'!F48+'9.6 melléklet'!F48+'9.7 melléklet'!F48</f>
        <v>0</v>
      </c>
      <c r="G48" s="28">
        <f>'9.2 melléklet'!G48+'9.3 melléklet'!G48+' 9.4 melléklet'!G48+'9.5 melléklet'!G48+'9.6 melléklet'!G48+'9.7 melléklet'!G48</f>
        <v>0</v>
      </c>
      <c r="H48" s="24">
        <f>'9.2 melléklet'!H48+'9.3 melléklet'!H48+' 9.4 melléklet'!H48+'9.5 melléklet'!H48+'9.6 melléklet'!H48+'9.7 melléklet'!H48</f>
        <v>0</v>
      </c>
      <c r="I48" s="28">
        <f>'9.2 melléklet'!I48+'9.3 melléklet'!I48+' 9.4 melléklet'!I48+'9.5 melléklet'!I48+'9.6 melléklet'!I48+'9.7 melléklet'!I48</f>
        <v>16105512</v>
      </c>
    </row>
    <row r="49" spans="1:9" ht="25.5" x14ac:dyDescent="0.25">
      <c r="A49" s="49" t="s">
        <v>205</v>
      </c>
      <c r="B49" s="49"/>
      <c r="C49" s="13" t="s">
        <v>147</v>
      </c>
      <c r="D49" s="13" t="s">
        <v>148</v>
      </c>
      <c r="E49" s="28">
        <f>'9.2 melléklet'!E49+'9.3 melléklet'!E49+' 9.4 melléklet'!E49+'9.5 melléklet'!E49+'9.6 melléklet'!E49+'9.7 melléklet'!E49</f>
        <v>5566548</v>
      </c>
      <c r="F49" s="28">
        <f>'9.2 melléklet'!F49+'9.3 melléklet'!F49+' 9.4 melléklet'!F49+'9.5 melléklet'!F49+'9.6 melléklet'!F49+'9.7 melléklet'!F49</f>
        <v>0</v>
      </c>
      <c r="G49" s="28">
        <f>'9.2 melléklet'!G49+'9.3 melléklet'!G49+' 9.4 melléklet'!G49+'9.5 melléklet'!G49+'9.6 melléklet'!G49+'9.7 melléklet'!G49</f>
        <v>0</v>
      </c>
      <c r="H49" s="24">
        <f>'9.2 melléklet'!H49+'9.3 melléklet'!H49+' 9.4 melléklet'!H49+'9.5 melléklet'!H49+'9.6 melléklet'!H49+'9.7 melléklet'!H49</f>
        <v>0</v>
      </c>
      <c r="I49" s="28">
        <f>'9.2 melléklet'!I49+'9.3 melléklet'!I49+' 9.4 melléklet'!I49+'9.5 melléklet'!I49+'9.6 melléklet'!I49+'9.7 melléklet'!I49</f>
        <v>5566548</v>
      </c>
    </row>
    <row r="50" spans="1:9" ht="25.5" x14ac:dyDescent="0.25">
      <c r="A50" s="49" t="s">
        <v>206</v>
      </c>
      <c r="B50" s="49"/>
      <c r="C50" s="13" t="s">
        <v>11</v>
      </c>
      <c r="D50" s="13" t="s">
        <v>149</v>
      </c>
      <c r="E50" s="28">
        <f>'9.2 melléklet'!E50+'9.3 melléklet'!E50+' 9.4 melléklet'!E50+'9.5 melléklet'!E50+'9.6 melléklet'!E50+'9.7 melléklet'!E50</f>
        <v>0</v>
      </c>
      <c r="F50" s="28">
        <f>'9.2 melléklet'!F50+'9.3 melléklet'!F50+' 9.4 melléklet'!F50+'9.5 melléklet'!F50+'9.6 melléklet'!F50+'9.7 melléklet'!F50</f>
        <v>0</v>
      </c>
      <c r="G50" s="28">
        <f>'9.2 melléklet'!G50+'9.3 melléklet'!G50+' 9.4 melléklet'!G50+'9.5 melléklet'!G50+'9.6 melléklet'!G50+'9.7 melléklet'!G50</f>
        <v>0</v>
      </c>
      <c r="H50" s="24">
        <f>'9.2 melléklet'!H50+'9.3 melléklet'!H50+' 9.4 melléklet'!H50+'9.5 melléklet'!H50+'9.6 melléklet'!H50+'9.7 melléklet'!H50</f>
        <v>0</v>
      </c>
      <c r="I50" s="28">
        <f>'9.2 melléklet'!I50+'9.3 melléklet'!I50+' 9.4 melléklet'!I50+'9.5 melléklet'!I50+'9.6 melléklet'!I50+'9.7 melléklet'!I50</f>
        <v>0</v>
      </c>
    </row>
    <row r="51" spans="1:9" ht="25.5" x14ac:dyDescent="0.25">
      <c r="A51" s="56" t="s">
        <v>207</v>
      </c>
      <c r="B51" s="56"/>
      <c r="C51" s="23" t="s">
        <v>150</v>
      </c>
      <c r="D51" s="23" t="s">
        <v>151</v>
      </c>
      <c r="E51" s="24">
        <f>'9.2 melléklet'!E51+'9.3 melléklet'!E51+' 9.4 melléklet'!E51+'9.5 melléklet'!E51+'9.6 melléklet'!E51+'9.7 melléklet'!E51</f>
        <v>0</v>
      </c>
      <c r="F51" s="24">
        <f>'9.2 melléklet'!F51+'9.3 melléklet'!F51+' 9.4 melléklet'!F51+'9.5 melléklet'!F51+'9.6 melléklet'!F51+'9.7 melléklet'!F51</f>
        <v>0</v>
      </c>
      <c r="G51" s="24">
        <f>'9.2 melléklet'!G51+'9.3 melléklet'!G51+' 9.4 melléklet'!G51+'9.5 melléklet'!G51+'9.6 melléklet'!G51+'9.7 melléklet'!G51</f>
        <v>0</v>
      </c>
      <c r="H51" s="24">
        <f>'9.2 melléklet'!H51+'9.3 melléklet'!H51+' 9.4 melléklet'!H51+'9.5 melléklet'!H51+'9.6 melléklet'!H51+'9.7 melléklet'!H51</f>
        <v>0</v>
      </c>
      <c r="I51" s="24">
        <f>'9.2 melléklet'!I51+'9.3 melléklet'!I51+' 9.4 melléklet'!I51+'9.5 melléklet'!I51+'9.6 melléklet'!I51+'9.7 melléklet'!I51</f>
        <v>0</v>
      </c>
    </row>
    <row r="52" spans="1:9" ht="25.5" x14ac:dyDescent="0.25">
      <c r="A52" s="56" t="s">
        <v>208</v>
      </c>
      <c r="B52" s="56"/>
      <c r="C52" s="23" t="s">
        <v>152</v>
      </c>
      <c r="D52" s="23" t="s">
        <v>153</v>
      </c>
      <c r="E52" s="24">
        <f>'9.2 melléklet'!E52+'9.3 melléklet'!E52+' 9.4 melléklet'!E52+'9.5 melléklet'!E52+'9.6 melléklet'!E52+'9.7 melléklet'!E52</f>
        <v>84000</v>
      </c>
      <c r="F52" s="24">
        <f>'9.2 melléklet'!F52+'9.3 melléklet'!F52+' 9.4 melléklet'!F52+'9.5 melléklet'!F52+'9.6 melléklet'!F52+'9.7 melléklet'!F52</f>
        <v>0</v>
      </c>
      <c r="G52" s="24">
        <f>'9.2 melléklet'!G52+'9.3 melléklet'!G52+' 9.4 melléklet'!G52+'9.5 melléklet'!G52+'9.6 melléklet'!G52+'9.7 melléklet'!G52</f>
        <v>0</v>
      </c>
      <c r="H52" s="24">
        <f>'9.2 melléklet'!H52+'9.3 melléklet'!H52+' 9.4 melléklet'!H52+'9.5 melléklet'!H52+'9.6 melléklet'!H52+'9.7 melléklet'!H52</f>
        <v>0</v>
      </c>
      <c r="I52" s="24">
        <f>'9.2 melléklet'!I52+'9.3 melléklet'!I52+' 9.4 melléklet'!I52+'9.5 melléklet'!I52+'9.6 melléklet'!I52+'9.7 melléklet'!I52</f>
        <v>84000</v>
      </c>
    </row>
    <row r="53" spans="1:9" ht="38.25" x14ac:dyDescent="0.25">
      <c r="A53" s="49" t="s">
        <v>209</v>
      </c>
      <c r="B53" s="49"/>
      <c r="C53" s="13" t="s">
        <v>154</v>
      </c>
      <c r="D53" s="13" t="s">
        <v>155</v>
      </c>
      <c r="E53" s="28">
        <f>'9.2 melléklet'!E53+'9.3 melléklet'!E53+' 9.4 melléklet'!E53+'9.5 melléklet'!E53+'9.6 melléklet'!E53+'9.7 melléklet'!E53</f>
        <v>84000</v>
      </c>
      <c r="F53" s="28">
        <f>'9.2 melléklet'!F53+'9.3 melléklet'!F53+' 9.4 melléklet'!F53+'9.5 melléklet'!F53+'9.6 melléklet'!F53+'9.7 melléklet'!F53</f>
        <v>0</v>
      </c>
      <c r="G53" s="28">
        <f>'9.2 melléklet'!G53+'9.3 melléklet'!G53+' 9.4 melléklet'!G53+'9.5 melléklet'!G53+'9.6 melléklet'!G53+'9.7 melléklet'!G53</f>
        <v>0</v>
      </c>
      <c r="H53" s="24">
        <f>'9.2 melléklet'!H53+'9.3 melléklet'!H53+' 9.4 melléklet'!H53+'9.5 melléklet'!H53+'9.6 melléklet'!H53+'9.7 melléklet'!H53</f>
        <v>0</v>
      </c>
      <c r="I53" s="28">
        <f>'9.2 melléklet'!I53+'9.3 melléklet'!I53+' 9.4 melléklet'!I53+'9.5 melléklet'!I53+'9.6 melléklet'!I53+'9.7 melléklet'!I53</f>
        <v>84000</v>
      </c>
    </row>
    <row r="54" spans="1:9" ht="25.5" x14ac:dyDescent="0.25">
      <c r="A54" s="56" t="s">
        <v>210</v>
      </c>
      <c r="B54" s="56"/>
      <c r="C54" s="23" t="s">
        <v>156</v>
      </c>
      <c r="D54" s="23" t="s">
        <v>157</v>
      </c>
      <c r="E54" s="24">
        <f>'9.2 melléklet'!E54+'9.3 melléklet'!E54+' 9.4 melléklet'!E54+'9.5 melléklet'!E54+'9.6 melléklet'!E54+'9.7 melléklet'!E54</f>
        <v>0</v>
      </c>
      <c r="F54" s="24">
        <f>'9.2 melléklet'!F54+'9.3 melléklet'!F54+' 9.4 melléklet'!F54+'9.5 melléklet'!F54+'9.6 melléklet'!F54+'9.7 melléklet'!F54</f>
        <v>0</v>
      </c>
      <c r="G54" s="24">
        <f>'9.2 melléklet'!G54+'9.3 melléklet'!G54+' 9.4 melléklet'!G54+'9.5 melléklet'!G54+'9.6 melléklet'!G54+'9.7 melléklet'!G54</f>
        <v>0</v>
      </c>
      <c r="H54" s="24">
        <f>'9.2 melléklet'!H54+'9.3 melléklet'!H54+' 9.4 melléklet'!H54+'9.5 melléklet'!H54+'9.6 melléklet'!H54+'9.7 melléklet'!H54</f>
        <v>0</v>
      </c>
      <c r="I54" s="24">
        <f>'9.2 melléklet'!I54+'9.3 melléklet'!I54+' 9.4 melléklet'!I54+'9.5 melléklet'!I54+'9.6 melléklet'!I54+'9.7 melléklet'!I54</f>
        <v>0</v>
      </c>
    </row>
    <row r="55" spans="1:9" ht="25.5" x14ac:dyDescent="0.25">
      <c r="A55" s="56" t="s">
        <v>211</v>
      </c>
      <c r="B55" s="56"/>
      <c r="C55" s="23" t="s">
        <v>158</v>
      </c>
      <c r="D55" s="23" t="s">
        <v>159</v>
      </c>
      <c r="E55" s="24">
        <f>'9.2 melléklet'!E55+'9.3 melléklet'!E55+' 9.4 melléklet'!E55+'9.5 melléklet'!E55+'9.6 melléklet'!E55+'9.7 melléklet'!E55</f>
        <v>0</v>
      </c>
      <c r="F55" s="24">
        <f>'9.2 melléklet'!F55+'9.3 melléklet'!F55+' 9.4 melléklet'!F55+'9.5 melléklet'!F55+'9.6 melléklet'!F55+'9.7 melléklet'!F55</f>
        <v>0</v>
      </c>
      <c r="G55" s="24">
        <f>'9.2 melléklet'!G55+'9.3 melléklet'!G55+' 9.4 melléklet'!G55+'9.5 melléklet'!G55+'9.6 melléklet'!G55+'9.7 melléklet'!G55</f>
        <v>0</v>
      </c>
      <c r="H55" s="24">
        <f>'9.2 melléklet'!H55+'9.3 melléklet'!H55+' 9.4 melléklet'!H55+'9.5 melléklet'!H55+'9.6 melléklet'!H55+'9.7 melléklet'!H55</f>
        <v>0</v>
      </c>
      <c r="I55" s="24">
        <f>'9.2 melléklet'!I55+'9.3 melléklet'!I55+' 9.4 melléklet'!I55+'9.5 melléklet'!I55+'9.6 melléklet'!I55+'9.7 melléklet'!I55</f>
        <v>0</v>
      </c>
    </row>
    <row r="56" spans="1:9" ht="25.5" x14ac:dyDescent="0.25">
      <c r="A56" s="49" t="s">
        <v>212</v>
      </c>
      <c r="B56" s="49"/>
      <c r="C56" s="13" t="s">
        <v>160</v>
      </c>
      <c r="D56" s="13" t="s">
        <v>161</v>
      </c>
      <c r="E56" s="28">
        <f>'9.2 melléklet'!E56+'9.3 melléklet'!E56+' 9.4 melléklet'!E56+'9.5 melléklet'!E56+'9.6 melléklet'!E56+'9.7 melléklet'!E56</f>
        <v>0</v>
      </c>
      <c r="F56" s="28">
        <f>'9.2 melléklet'!F56+'9.3 melléklet'!F56+' 9.4 melléklet'!F56+'9.5 melléklet'!F56+'9.6 melléklet'!F56+'9.7 melléklet'!F56</f>
        <v>0</v>
      </c>
      <c r="G56" s="28">
        <f>'9.2 melléklet'!G56+'9.3 melléklet'!G56+' 9.4 melléklet'!G56+'9.5 melléklet'!G56+'9.6 melléklet'!G56+'9.7 melléklet'!G56</f>
        <v>0</v>
      </c>
      <c r="H56" s="24">
        <f>'9.2 melléklet'!H56+'9.3 melléklet'!H56+' 9.4 melléklet'!H56+'9.5 melléklet'!H56+'9.6 melléklet'!H56+'9.7 melléklet'!H56</f>
        <v>0</v>
      </c>
      <c r="I56" s="28">
        <f>'9.2 melléklet'!I56+'9.3 melléklet'!I56+' 9.4 melléklet'!I56+'9.5 melléklet'!I56+'9.6 melléklet'!I56+'9.7 melléklet'!I56</f>
        <v>0</v>
      </c>
    </row>
    <row r="57" spans="1:9" x14ac:dyDescent="0.25">
      <c r="A57" s="49" t="s">
        <v>213</v>
      </c>
      <c r="B57" s="49"/>
      <c r="C57" s="13" t="s">
        <v>162</v>
      </c>
      <c r="D57" s="13" t="s">
        <v>163</v>
      </c>
      <c r="E57" s="28">
        <f>'9.2 melléklet'!E57+'9.3 melléklet'!E57+' 9.4 melléklet'!E57+'9.5 melléklet'!E57+'9.6 melléklet'!E57+'9.7 melléklet'!E57</f>
        <v>0</v>
      </c>
      <c r="F57" s="28">
        <f>'9.2 melléklet'!F57+'9.3 melléklet'!F57+' 9.4 melléklet'!F57+'9.5 melléklet'!F57+'9.6 melléklet'!F57+'9.7 melléklet'!F57</f>
        <v>0</v>
      </c>
      <c r="G57" s="28">
        <f>'9.2 melléklet'!G57+'9.3 melléklet'!G57+' 9.4 melléklet'!G57+'9.5 melléklet'!G57+'9.6 melléklet'!G57+'9.7 melléklet'!G57</f>
        <v>0</v>
      </c>
      <c r="H57" s="24">
        <f>'9.2 melléklet'!H57+'9.3 melléklet'!H57+' 9.4 melléklet'!H57+'9.5 melléklet'!H57+'9.6 melléklet'!H57+'9.7 melléklet'!H57</f>
        <v>0</v>
      </c>
      <c r="I57" s="28">
        <f>'9.2 melléklet'!I57+'9.3 melléklet'!I57+' 9.4 melléklet'!I57+'9.5 melléklet'!I57+'9.6 melléklet'!I57+'9.7 melléklet'!I57</f>
        <v>0</v>
      </c>
    </row>
    <row r="58" spans="1:9" x14ac:dyDescent="0.25">
      <c r="A58" s="49" t="s">
        <v>214</v>
      </c>
      <c r="B58" s="49"/>
      <c r="C58" s="13" t="s">
        <v>12</v>
      </c>
      <c r="D58" s="13" t="s">
        <v>164</v>
      </c>
      <c r="E58" s="28">
        <f>'9.2 melléklet'!E58+'9.3 melléklet'!E58+' 9.4 melléklet'!E58+'9.5 melléklet'!E58+'9.6 melléklet'!E58+'9.7 melléklet'!E58</f>
        <v>0</v>
      </c>
      <c r="F58" s="28">
        <f>'9.2 melléklet'!F58+'9.3 melléklet'!F58+' 9.4 melléklet'!F58+'9.5 melléklet'!F58+'9.6 melléklet'!F58+'9.7 melléklet'!F58</f>
        <v>0</v>
      </c>
      <c r="G58" s="28">
        <f>'9.2 melléklet'!G58+'9.3 melléklet'!G58+' 9.4 melléklet'!G58+'9.5 melléklet'!G58+'9.6 melléklet'!G58+'9.7 melléklet'!G58</f>
        <v>0</v>
      </c>
      <c r="H58" s="24">
        <f>'9.2 melléklet'!H58+'9.3 melléklet'!H58+' 9.4 melléklet'!H58+'9.5 melléklet'!H58+'9.6 melléklet'!H58+'9.7 melléklet'!H58</f>
        <v>0</v>
      </c>
      <c r="I58" s="28">
        <f>'9.2 melléklet'!I58+'9.3 melléklet'!I58+' 9.4 melléklet'!I58+'9.5 melléklet'!I58+'9.6 melléklet'!I58+'9.7 melléklet'!I58</f>
        <v>0</v>
      </c>
    </row>
    <row r="59" spans="1:9" ht="25.5" x14ac:dyDescent="0.25">
      <c r="A59" s="46" t="s">
        <v>215</v>
      </c>
      <c r="B59" s="46"/>
      <c r="C59" s="30" t="s">
        <v>165</v>
      </c>
      <c r="D59" s="30" t="s">
        <v>166</v>
      </c>
      <c r="E59" s="31">
        <f>'9.2 melléklet'!E59+'9.3 melléklet'!E59+' 9.4 melléklet'!E59+'9.5 melléklet'!E59+'9.6 melléklet'!E59+'9.7 melléklet'!E59</f>
        <v>34611529</v>
      </c>
      <c r="F59" s="31">
        <f>'9.2 melléklet'!F59+'9.3 melléklet'!F59+' 9.4 melléklet'!F59+'9.5 melléklet'!F59+'9.6 melléklet'!F59+'9.7 melléklet'!F59</f>
        <v>0</v>
      </c>
      <c r="G59" s="31">
        <f>'9.2 melléklet'!G59+'9.3 melléklet'!G59+' 9.4 melléklet'!G59+'9.5 melléklet'!G59+'9.6 melléklet'!G59+'9.7 melléklet'!G59</f>
        <v>0</v>
      </c>
      <c r="H59" s="31">
        <f>'9.2 melléklet'!H59+'9.3 melléklet'!H59+' 9.4 melléklet'!H59+'9.5 melléklet'!H59+'9.6 melléklet'!H59+'9.7 melléklet'!H59</f>
        <v>-1000000</v>
      </c>
      <c r="I59" s="31">
        <f>'9.2 melléklet'!I59+'9.3 melléklet'!I59+' 9.4 melléklet'!I59+'9.5 melléklet'!I59+'9.6 melléklet'!I59+'9.7 melléklet'!I59</f>
        <v>33611529</v>
      </c>
    </row>
    <row r="60" spans="1:9" x14ac:dyDescent="0.25">
      <c r="A60" s="56" t="s">
        <v>216</v>
      </c>
      <c r="B60" s="56"/>
      <c r="C60" s="23" t="s">
        <v>13</v>
      </c>
      <c r="D60" s="23" t="s">
        <v>167</v>
      </c>
      <c r="E60" s="24">
        <f>'9.2 melléklet'!E60+'9.3 melléklet'!E60+' 9.4 melléklet'!E60+'9.5 melléklet'!E60+'9.6 melléklet'!E60+'9.7 melléklet'!E60</f>
        <v>0</v>
      </c>
      <c r="F60" s="24">
        <f>'9.2 melléklet'!F60+'9.3 melléklet'!F60+' 9.4 melléklet'!F60+'9.5 melléklet'!F60+'9.6 melléklet'!F60+'9.7 melléklet'!F60</f>
        <v>0</v>
      </c>
      <c r="G60" s="24">
        <f>'9.2 melléklet'!G60+'9.3 melléklet'!G60+' 9.4 melléklet'!G60+'9.5 melléklet'!G60+'9.6 melléklet'!G60+'9.7 melléklet'!G60</f>
        <v>0</v>
      </c>
      <c r="H60" s="24">
        <f>'9.2 melléklet'!H60+'9.3 melléklet'!H60+' 9.4 melléklet'!H60+'9.5 melléklet'!H60+'9.6 melléklet'!H60+'9.7 melléklet'!H60</f>
        <v>0</v>
      </c>
      <c r="I60" s="24">
        <f>'9.2 melléklet'!I60+'9.3 melléklet'!I60+' 9.4 melléklet'!I60+'9.5 melléklet'!I60+'9.6 melléklet'!I60+'9.7 melléklet'!I60</f>
        <v>0</v>
      </c>
    </row>
    <row r="61" spans="1:9" x14ac:dyDescent="0.25">
      <c r="A61" s="56" t="s">
        <v>217</v>
      </c>
      <c r="B61" s="56"/>
      <c r="C61" s="23" t="s">
        <v>14</v>
      </c>
      <c r="D61" s="23" t="s">
        <v>168</v>
      </c>
      <c r="E61" s="24">
        <f>'9.2 melléklet'!E61+'9.3 melléklet'!E61+' 9.4 melléklet'!E61+'9.5 melléklet'!E61+'9.6 melléklet'!E61+'9.7 melléklet'!E61</f>
        <v>0</v>
      </c>
      <c r="F61" s="24">
        <f>'9.2 melléklet'!F61+'9.3 melléklet'!F61+' 9.4 melléklet'!F61+'9.5 melléklet'!F61+'9.6 melléklet'!F61+'9.7 melléklet'!F61</f>
        <v>0</v>
      </c>
      <c r="G61" s="24">
        <f>'9.2 melléklet'!G61+'9.3 melléklet'!G61+' 9.4 melléklet'!G61+'9.5 melléklet'!G61+'9.6 melléklet'!G61+'9.7 melléklet'!G61</f>
        <v>0</v>
      </c>
      <c r="H61" s="24">
        <f>'9.2 melléklet'!H61+'9.3 melléklet'!H61+' 9.4 melléklet'!H61+'9.5 melléklet'!H61+'9.6 melléklet'!H61+'9.7 melléklet'!H61</f>
        <v>0</v>
      </c>
      <c r="I61" s="24">
        <f>'9.2 melléklet'!I61+'9.3 melléklet'!I61+' 9.4 melléklet'!I61+'9.5 melléklet'!I61+'9.6 melléklet'!I61+'9.7 melléklet'!I61</f>
        <v>0</v>
      </c>
    </row>
    <row r="62" spans="1:9" x14ac:dyDescent="0.25">
      <c r="A62" s="56" t="s">
        <v>218</v>
      </c>
      <c r="B62" s="56"/>
      <c r="C62" s="23" t="s">
        <v>15</v>
      </c>
      <c r="D62" s="23" t="s">
        <v>169</v>
      </c>
      <c r="E62" s="24">
        <f>'9.2 melléklet'!E62+'9.3 melléklet'!E62+' 9.4 melléklet'!E62+'9.5 melléklet'!E62+'9.6 melléklet'!E62+'9.7 melléklet'!E62</f>
        <v>0</v>
      </c>
      <c r="F62" s="24">
        <f>'9.2 melléklet'!F62+'9.3 melléklet'!F62+' 9.4 melléklet'!F62+'9.5 melléklet'!F62+'9.6 melléklet'!F62+'9.7 melléklet'!F62</f>
        <v>0</v>
      </c>
      <c r="G62" s="24">
        <f>'9.2 melléklet'!G62+'9.3 melléklet'!G62+' 9.4 melléklet'!G62+'9.5 melléklet'!G62+'9.6 melléklet'!G62+'9.7 melléklet'!G62</f>
        <v>0</v>
      </c>
      <c r="H62" s="24">
        <f>'9.2 melléklet'!H62+'9.3 melléklet'!H62+' 9.4 melléklet'!H62+'9.5 melléklet'!H62+'9.6 melléklet'!H62+'9.7 melléklet'!H62</f>
        <v>0</v>
      </c>
      <c r="I62" s="24">
        <f>'9.2 melléklet'!I62+'9.3 melléklet'!I62+' 9.4 melléklet'!I62+'9.5 melléklet'!I62+'9.6 melléklet'!I62+'9.7 melléklet'!I62</f>
        <v>0</v>
      </c>
    </row>
    <row r="63" spans="1:9" x14ac:dyDescent="0.25">
      <c r="A63" s="56" t="s">
        <v>219</v>
      </c>
      <c r="B63" s="56"/>
      <c r="C63" s="23" t="s">
        <v>16</v>
      </c>
      <c r="D63" s="23" t="s">
        <v>170</v>
      </c>
      <c r="E63" s="24">
        <f>'9.2 melléklet'!E63+'9.3 melléklet'!E63+' 9.4 melléklet'!E63+'9.5 melléklet'!E63+'9.6 melléklet'!E63+'9.7 melléklet'!E63</f>
        <v>0</v>
      </c>
      <c r="F63" s="24">
        <f>'9.2 melléklet'!F63+'9.3 melléklet'!F63+' 9.4 melléklet'!F63+'9.5 melléklet'!F63+'9.6 melléklet'!F63+'9.7 melléklet'!F63</f>
        <v>0</v>
      </c>
      <c r="G63" s="24">
        <f>'9.2 melléklet'!G63+'9.3 melléklet'!G63+' 9.4 melléklet'!G63+'9.5 melléklet'!G63+'9.6 melléklet'!G63+'9.7 melléklet'!G63</f>
        <v>0</v>
      </c>
      <c r="H63" s="24">
        <f>'9.2 melléklet'!H63+'9.3 melléklet'!H63+' 9.4 melléklet'!H63+'9.5 melléklet'!H63+'9.6 melléklet'!H63+'9.7 melléklet'!H63</f>
        <v>0</v>
      </c>
      <c r="I63" s="24">
        <f>'9.2 melléklet'!I63+'9.3 melléklet'!I63+' 9.4 melléklet'!I63+'9.5 melléklet'!I63+'9.6 melléklet'!I63+'9.7 melléklet'!I63</f>
        <v>0</v>
      </c>
    </row>
    <row r="64" spans="1:9" ht="25.5" x14ac:dyDescent="0.25">
      <c r="A64" s="56" t="s">
        <v>220</v>
      </c>
      <c r="B64" s="56"/>
      <c r="C64" s="23" t="s">
        <v>17</v>
      </c>
      <c r="D64" s="23" t="s">
        <v>171</v>
      </c>
      <c r="E64" s="25">
        <f>'9.2 melléklet'!E64+'9.3 melléklet'!E64+' 9.4 melléklet'!E64+'9.5 melléklet'!E64+'9.6 melléklet'!E64+'9.7 melléklet'!E64</f>
        <v>0</v>
      </c>
      <c r="F64" s="25">
        <f>'9.2 melléklet'!F64+'9.3 melléklet'!F64+' 9.4 melléklet'!F64+'9.5 melléklet'!F64+'9.6 melléklet'!F64+'9.7 melléklet'!F64</f>
        <v>0</v>
      </c>
      <c r="G64" s="25">
        <f>'9.2 melléklet'!G64+'9.3 melléklet'!G64+' 9.4 melléklet'!G64+'9.5 melléklet'!G64+'9.6 melléklet'!G64+'9.7 melléklet'!G64</f>
        <v>0</v>
      </c>
      <c r="H64" s="24">
        <f>'9.2 melléklet'!H64+'9.3 melléklet'!H64+' 9.4 melléklet'!H64+'9.5 melléklet'!H64+'9.6 melléklet'!H64+'9.7 melléklet'!H64</f>
        <v>0</v>
      </c>
      <c r="I64" s="25">
        <f>'9.2 melléklet'!I64+'9.3 melléklet'!I64+' 9.4 melléklet'!I64+'9.5 melléklet'!I64+'9.6 melléklet'!I64+'9.7 melléklet'!I64</f>
        <v>0</v>
      </c>
    </row>
    <row r="65" spans="1:9" ht="25.5" x14ac:dyDescent="0.25">
      <c r="A65" s="46" t="s">
        <v>221</v>
      </c>
      <c r="B65" s="46"/>
      <c r="C65" s="30" t="s">
        <v>172</v>
      </c>
      <c r="D65" s="30" t="s">
        <v>173</v>
      </c>
      <c r="E65" s="31">
        <f>'9.2 melléklet'!E65+'9.3 melléklet'!E65+' 9.4 melléklet'!E65+'9.5 melléklet'!E65+'9.6 melléklet'!E65+'9.7 melléklet'!E65</f>
        <v>0</v>
      </c>
      <c r="F65" s="31">
        <f>'9.2 melléklet'!F65+'9.3 melléklet'!F65+' 9.4 melléklet'!F65+'9.5 melléklet'!F65+'9.6 melléklet'!F65+'9.7 melléklet'!F65</f>
        <v>0</v>
      </c>
      <c r="G65" s="31">
        <f>'9.2 melléklet'!G65+'9.3 melléklet'!G65+' 9.4 melléklet'!G65+'9.5 melléklet'!G65+'9.6 melléklet'!G65+'9.7 melléklet'!G65</f>
        <v>0</v>
      </c>
      <c r="H65" s="31">
        <f>'9.2 melléklet'!H65+'9.3 melléklet'!H65+' 9.4 melléklet'!H65+'9.5 melléklet'!H65+'9.6 melléklet'!H65+'9.7 melléklet'!H65</f>
        <v>0</v>
      </c>
      <c r="I65" s="31">
        <f>'9.2 melléklet'!I65+'9.3 melléklet'!I65+' 9.4 melléklet'!I65+'9.5 melléklet'!I65+'9.6 melléklet'!I65+'9.7 melléklet'!I65</f>
        <v>0</v>
      </c>
    </row>
    <row r="66" spans="1:9" ht="51" x14ac:dyDescent="0.25">
      <c r="A66" s="49" t="s">
        <v>222</v>
      </c>
      <c r="B66" s="49"/>
      <c r="C66" s="13" t="s">
        <v>174</v>
      </c>
      <c r="D66" s="13" t="s">
        <v>175</v>
      </c>
      <c r="E66" s="29">
        <f>'9.2 melléklet'!E66+'9.3 melléklet'!E66+' 9.4 melléklet'!E66+'9.5 melléklet'!E66+'9.6 melléklet'!E66+'9.7 melléklet'!E66</f>
        <v>0</v>
      </c>
      <c r="F66" s="29">
        <f>'9.2 melléklet'!F66+'9.3 melléklet'!F66+' 9.4 melléklet'!F66+'9.5 melléklet'!F66+'9.6 melléklet'!F66+'9.7 melléklet'!F66</f>
        <v>0</v>
      </c>
      <c r="G66" s="29">
        <f>'9.2 melléklet'!G66+'9.3 melléklet'!G66+' 9.4 melléklet'!G66+'9.5 melléklet'!G66+'9.6 melléklet'!G66+'9.7 melléklet'!G66</f>
        <v>0</v>
      </c>
      <c r="H66" s="24">
        <f>'9.2 melléklet'!H66+'9.3 melléklet'!H66+' 9.4 melléklet'!H66+'9.5 melléklet'!H66+'9.6 melléklet'!H66+'9.7 melléklet'!H66</f>
        <v>0</v>
      </c>
      <c r="I66" s="29">
        <f>'9.2 melléklet'!I66+'9.3 melléklet'!I66+' 9.4 melléklet'!I66+'9.5 melléklet'!I66+'9.6 melléklet'!I66+'9.7 melléklet'!I66</f>
        <v>0</v>
      </c>
    </row>
    <row r="67" spans="1:9" ht="38.25" x14ac:dyDescent="0.25">
      <c r="A67" s="49" t="s">
        <v>223</v>
      </c>
      <c r="B67" s="49"/>
      <c r="C67" s="13" t="s">
        <v>176</v>
      </c>
      <c r="D67" s="13" t="s">
        <v>177</v>
      </c>
      <c r="E67" s="29">
        <f>'9.2 melléklet'!E67+'9.3 melléklet'!E67+' 9.4 melléklet'!E67+'9.5 melléklet'!E67+'9.6 melléklet'!E67+'9.7 melléklet'!E67</f>
        <v>0</v>
      </c>
      <c r="F67" s="29">
        <f>'9.2 melléklet'!F67+'9.3 melléklet'!F67+' 9.4 melléklet'!F67+'9.5 melléklet'!F67+'9.6 melléklet'!F67+'9.7 melléklet'!F67</f>
        <v>0</v>
      </c>
      <c r="G67" s="29">
        <f>'9.2 melléklet'!G67+'9.3 melléklet'!G67+' 9.4 melléklet'!G67+'9.5 melléklet'!G67+'9.6 melléklet'!G67+'9.7 melléklet'!G67</f>
        <v>0</v>
      </c>
      <c r="H67" s="24">
        <f>'9.2 melléklet'!H67+'9.3 melléklet'!H67+' 9.4 melléklet'!H67+'9.5 melléklet'!H67+'9.6 melléklet'!H67+'9.7 melléklet'!H67</f>
        <v>0</v>
      </c>
      <c r="I67" s="29">
        <f>'9.2 melléklet'!I67+'9.3 melléklet'!I67+' 9.4 melléklet'!I67+'9.5 melléklet'!I67+'9.6 melléklet'!I67+'9.7 melléklet'!I67</f>
        <v>0</v>
      </c>
    </row>
    <row r="68" spans="1:9" ht="51" x14ac:dyDescent="0.25">
      <c r="A68" s="49" t="s">
        <v>224</v>
      </c>
      <c r="B68" s="49"/>
      <c r="C68" s="13" t="s">
        <v>178</v>
      </c>
      <c r="D68" s="13" t="s">
        <v>179</v>
      </c>
      <c r="E68" s="29">
        <f>'9.2 melléklet'!E68+'9.3 melléklet'!E68+' 9.4 melléklet'!E68+'9.5 melléklet'!E68+'9.6 melléklet'!E68+'9.7 melléklet'!E68</f>
        <v>0</v>
      </c>
      <c r="F68" s="29">
        <f>'9.2 melléklet'!F68+'9.3 melléklet'!F68+' 9.4 melléklet'!F68+'9.5 melléklet'!F68+'9.6 melléklet'!F68+'9.7 melléklet'!F68</f>
        <v>0</v>
      </c>
      <c r="G68" s="29">
        <f>'9.2 melléklet'!G68+'9.3 melléklet'!G68+' 9.4 melléklet'!G68+'9.5 melléklet'!G68+'9.6 melléklet'!G68+'9.7 melléklet'!G68</f>
        <v>0</v>
      </c>
      <c r="H68" s="24">
        <f>'9.2 melléklet'!H68+'9.3 melléklet'!H68+' 9.4 melléklet'!H68+'9.5 melléklet'!H68+'9.6 melléklet'!H68+'9.7 melléklet'!H68</f>
        <v>0</v>
      </c>
      <c r="I68" s="29">
        <f>'9.2 melléklet'!I68+'9.3 melléklet'!I68+' 9.4 melléklet'!I68+'9.5 melléklet'!I68+'9.6 melléklet'!I68+'9.7 melléklet'!I68</f>
        <v>0</v>
      </c>
    </row>
    <row r="69" spans="1:9" ht="51" x14ac:dyDescent="0.25">
      <c r="A69" s="49" t="s">
        <v>225</v>
      </c>
      <c r="B69" s="49"/>
      <c r="C69" s="13" t="s">
        <v>180</v>
      </c>
      <c r="D69" s="13" t="s">
        <v>181</v>
      </c>
      <c r="E69" s="29">
        <f>'9.2 melléklet'!E69+'9.3 melléklet'!E69+' 9.4 melléklet'!E69+'9.5 melléklet'!E69+'9.6 melléklet'!E69+'9.7 melléklet'!E69</f>
        <v>0</v>
      </c>
      <c r="F69" s="29">
        <f>'9.2 melléklet'!F69+'9.3 melléklet'!F69+' 9.4 melléklet'!F69+'9.5 melléklet'!F69+'9.6 melléklet'!F69+'9.7 melléklet'!F69</f>
        <v>0</v>
      </c>
      <c r="G69" s="29">
        <f>'9.2 melléklet'!G69+'9.3 melléklet'!G69+' 9.4 melléklet'!G69+'9.5 melléklet'!G69+'9.6 melléklet'!G69+'9.7 melléklet'!G69</f>
        <v>0</v>
      </c>
      <c r="H69" s="24">
        <f>'9.2 melléklet'!H69+'9.3 melléklet'!H69+' 9.4 melléklet'!H69+'9.5 melléklet'!H69+'9.6 melléklet'!H69+'9.7 melléklet'!H69</f>
        <v>0</v>
      </c>
      <c r="I69" s="29">
        <f>'9.2 melléklet'!I69+'9.3 melléklet'!I69+' 9.4 melléklet'!I69+'9.5 melléklet'!I69+'9.6 melléklet'!I69+'9.7 melléklet'!I69</f>
        <v>0</v>
      </c>
    </row>
    <row r="70" spans="1:9" ht="25.5" x14ac:dyDescent="0.25">
      <c r="A70" s="49" t="s">
        <v>226</v>
      </c>
      <c r="B70" s="49"/>
      <c r="C70" s="13" t="s">
        <v>182</v>
      </c>
      <c r="D70" s="13" t="s">
        <v>183</v>
      </c>
      <c r="E70" s="29">
        <f>'9.2 melléklet'!E70+'9.3 melléklet'!E70+' 9.4 melléklet'!E70+'9.5 melléklet'!E70+'9.6 melléklet'!E70+'9.7 melléklet'!E70</f>
        <v>0</v>
      </c>
      <c r="F70" s="29">
        <f>'9.2 melléklet'!F70+'9.3 melléklet'!F70+' 9.4 melléklet'!F70+'9.5 melléklet'!F70+'9.6 melléklet'!F70+'9.7 melléklet'!F70</f>
        <v>0</v>
      </c>
      <c r="G70" s="29">
        <f>'9.2 melléklet'!G70+'9.3 melléklet'!G70+' 9.4 melléklet'!G70+'9.5 melléklet'!G70+'9.6 melléklet'!G70+'9.7 melléklet'!G70</f>
        <v>0</v>
      </c>
      <c r="H70" s="24">
        <f>'9.2 melléklet'!H70+'9.3 melléklet'!H70+' 9.4 melléklet'!H70+'9.5 melléklet'!H70+'9.6 melléklet'!H70+'9.7 melléklet'!H70</f>
        <v>0</v>
      </c>
      <c r="I70" s="29">
        <f>'9.2 melléklet'!I70+'9.3 melléklet'!I70+' 9.4 melléklet'!I70+'9.5 melléklet'!I70+'9.6 melléklet'!I70+'9.7 melléklet'!I70</f>
        <v>0</v>
      </c>
    </row>
    <row r="71" spans="1:9" ht="25.5" x14ac:dyDescent="0.25">
      <c r="A71" s="46" t="s">
        <v>227</v>
      </c>
      <c r="B71" s="46"/>
      <c r="C71" s="30" t="s">
        <v>184</v>
      </c>
      <c r="D71" s="30" t="s">
        <v>185</v>
      </c>
      <c r="E71" s="32">
        <f>'9.2 melléklet'!E71+'9.3 melléklet'!E71+' 9.4 melléklet'!E71+'9.5 melléklet'!E71+'9.6 melléklet'!E71+'9.7 melléklet'!E71</f>
        <v>0</v>
      </c>
      <c r="F71" s="32">
        <f>'9.2 melléklet'!F71+'9.3 melléklet'!F71+' 9.4 melléklet'!F71+'9.5 melléklet'!F71+'9.6 melléklet'!F71+'9.7 melléklet'!F71</f>
        <v>0</v>
      </c>
      <c r="G71" s="32">
        <f>'9.2 melléklet'!G71+'9.3 melléklet'!G71+' 9.4 melléklet'!G71+'9.5 melléklet'!G71+'9.6 melléklet'!G71+'9.7 melléklet'!G71</f>
        <v>0</v>
      </c>
      <c r="H71" s="32">
        <f>'9.2 melléklet'!H71+'9.3 melléklet'!H71+' 9.4 melléklet'!H71+'9.5 melléklet'!H71+'9.6 melléklet'!H71+'9.7 melléklet'!H71</f>
        <v>0</v>
      </c>
      <c r="I71" s="32">
        <f>'9.2 melléklet'!I71+'9.3 melléklet'!I71+' 9.4 melléklet'!I71+'9.5 melléklet'!I71+'9.6 melléklet'!I71+'9.7 melléklet'!I71</f>
        <v>0</v>
      </c>
    </row>
    <row r="72" spans="1:9" ht="51" x14ac:dyDescent="0.25">
      <c r="A72" s="56" t="s">
        <v>228</v>
      </c>
      <c r="B72" s="56"/>
      <c r="C72" s="23" t="s">
        <v>186</v>
      </c>
      <c r="D72" s="23" t="s">
        <v>187</v>
      </c>
      <c r="E72" s="25">
        <f>'9.2 melléklet'!E72+'9.3 melléklet'!E72+' 9.4 melléklet'!E72+'9.5 melléklet'!E72+'9.6 melléklet'!E72+'9.7 melléklet'!E72</f>
        <v>0</v>
      </c>
      <c r="F72" s="25">
        <f>'9.2 melléklet'!F72+'9.3 melléklet'!F72+' 9.4 melléklet'!F72+'9.5 melléklet'!F72+'9.6 melléklet'!F72+'9.7 melléklet'!F72</f>
        <v>0</v>
      </c>
      <c r="G72" s="25">
        <f>'9.2 melléklet'!G72+'9.3 melléklet'!G72+' 9.4 melléklet'!G72+'9.5 melléklet'!G72+'9.6 melléklet'!G72+'9.7 melléklet'!G72</f>
        <v>0</v>
      </c>
      <c r="H72" s="24">
        <f>'9.2 melléklet'!H72+'9.3 melléklet'!H72+' 9.4 melléklet'!H72+'9.5 melléklet'!H72+'9.6 melléklet'!H72+'9.7 melléklet'!H72</f>
        <v>0</v>
      </c>
      <c r="I72" s="25">
        <f>'9.2 melléklet'!I72+'9.3 melléklet'!I72+' 9.4 melléklet'!I72+'9.5 melléklet'!I72+'9.6 melléklet'!I72+'9.7 melléklet'!I72</f>
        <v>0</v>
      </c>
    </row>
    <row r="73" spans="1:9" ht="38.25" x14ac:dyDescent="0.25">
      <c r="A73" s="56" t="s">
        <v>229</v>
      </c>
      <c r="B73" s="56"/>
      <c r="C73" s="23" t="s">
        <v>188</v>
      </c>
      <c r="D73" s="23" t="s">
        <v>189</v>
      </c>
      <c r="E73" s="25">
        <f>'9.2 melléklet'!E73+'9.3 melléklet'!E73+' 9.4 melléklet'!E73+'9.5 melléklet'!E73+'9.6 melléklet'!E73+'9.7 melléklet'!E73</f>
        <v>0</v>
      </c>
      <c r="F73" s="25">
        <f>'9.2 melléklet'!F73+'9.3 melléklet'!F73+' 9.4 melléklet'!F73+'9.5 melléklet'!F73+'9.6 melléklet'!F73+'9.7 melléklet'!F73</f>
        <v>0</v>
      </c>
      <c r="G73" s="25">
        <f>'9.2 melléklet'!G73+'9.3 melléklet'!G73+' 9.4 melléklet'!G73+'9.5 melléklet'!G73+'9.6 melléklet'!G73+'9.7 melléklet'!G73</f>
        <v>0</v>
      </c>
      <c r="H73" s="24">
        <f>'9.2 melléklet'!H73+'9.3 melléklet'!H73+' 9.4 melléklet'!H73+'9.5 melléklet'!H73+'9.6 melléklet'!H73+'9.7 melléklet'!H73</f>
        <v>0</v>
      </c>
      <c r="I73" s="25">
        <f>'9.2 melléklet'!I73+'9.3 melléklet'!I73+' 9.4 melléklet'!I73+'9.5 melléklet'!I73+'9.6 melléklet'!I73+'9.7 melléklet'!I73</f>
        <v>0</v>
      </c>
    </row>
    <row r="74" spans="1:9" ht="51" x14ac:dyDescent="0.25">
      <c r="A74" s="56" t="s">
        <v>230</v>
      </c>
      <c r="B74" s="56"/>
      <c r="C74" s="23" t="s">
        <v>190</v>
      </c>
      <c r="D74" s="23" t="s">
        <v>191</v>
      </c>
      <c r="E74" s="25">
        <f>'9.2 melléklet'!E74+'9.3 melléklet'!E74+' 9.4 melléklet'!E74+'9.5 melléklet'!E74+'9.6 melléklet'!E74+'9.7 melléklet'!E74</f>
        <v>0</v>
      </c>
      <c r="F74" s="25">
        <f>'9.2 melléklet'!F74+'9.3 melléklet'!F74+' 9.4 melléklet'!F74+'9.5 melléklet'!F74+'9.6 melléklet'!F74+'9.7 melléklet'!F74</f>
        <v>0</v>
      </c>
      <c r="G74" s="25">
        <f>'9.2 melléklet'!G74+'9.3 melléklet'!G74+' 9.4 melléklet'!G74+'9.5 melléklet'!G74+'9.6 melléklet'!G74+'9.7 melléklet'!G74</f>
        <v>0</v>
      </c>
      <c r="H74" s="24">
        <f>'9.2 melléklet'!H74+'9.3 melléklet'!H74+' 9.4 melléklet'!H74+'9.5 melléklet'!H74+'9.6 melléklet'!H74+'9.7 melléklet'!H74</f>
        <v>0</v>
      </c>
      <c r="I74" s="25">
        <f>'9.2 melléklet'!I74+'9.3 melléklet'!I74+' 9.4 melléklet'!I74+'9.5 melléklet'!I74+'9.6 melléklet'!I74+'9.7 melléklet'!I74</f>
        <v>0</v>
      </c>
    </row>
    <row r="75" spans="1:9" ht="51" x14ac:dyDescent="0.25">
      <c r="A75" s="56" t="s">
        <v>231</v>
      </c>
      <c r="B75" s="56"/>
      <c r="C75" s="23" t="s">
        <v>192</v>
      </c>
      <c r="D75" s="23" t="s">
        <v>193</v>
      </c>
      <c r="E75" s="24">
        <f>'9.2 melléklet'!E75+'9.3 melléklet'!E75+' 9.4 melléklet'!E75+'9.5 melléklet'!E75+'9.6 melléklet'!E75+'9.7 melléklet'!E75</f>
        <v>0</v>
      </c>
      <c r="F75" s="25">
        <f>'9.2 melléklet'!F75+'9.3 melléklet'!F75+' 9.4 melléklet'!F75+'9.5 melléklet'!F75+'9.6 melléklet'!F75+'9.7 melléklet'!F75</f>
        <v>0</v>
      </c>
      <c r="G75" s="25">
        <f>'9.2 melléklet'!G75+'9.3 melléklet'!G75+' 9.4 melléklet'!G75+'9.5 melléklet'!G75+'9.6 melléklet'!G75+'9.7 melléklet'!G75</f>
        <v>0</v>
      </c>
      <c r="H75" s="24">
        <f>'9.2 melléklet'!H75+'9.3 melléklet'!H75+' 9.4 melléklet'!H75+'9.5 melléklet'!H75+'9.6 melléklet'!H75+'9.7 melléklet'!H75</f>
        <v>0</v>
      </c>
      <c r="I75" s="24">
        <f>'9.2 melléklet'!I75+'9.3 melléklet'!I75+' 9.4 melléklet'!I75+'9.5 melléklet'!I75+'9.6 melléklet'!I75+'9.7 melléklet'!I75</f>
        <v>0</v>
      </c>
    </row>
    <row r="76" spans="1:9" ht="25.5" x14ac:dyDescent="0.25">
      <c r="A76" s="56" t="s">
        <v>232</v>
      </c>
      <c r="B76" s="56"/>
      <c r="C76" s="23" t="s">
        <v>194</v>
      </c>
      <c r="D76" s="23" t="s">
        <v>195</v>
      </c>
      <c r="E76" s="24">
        <f>'9.2 melléklet'!E76+'9.3 melléklet'!E76+' 9.4 melléklet'!E76+'9.5 melléklet'!E76+'9.6 melléklet'!E76+'9.7 melléklet'!E76</f>
        <v>0</v>
      </c>
      <c r="F76" s="25">
        <f>'9.2 melléklet'!F76+'9.3 melléklet'!F76+' 9.4 melléklet'!F76+'9.5 melléklet'!F76+'9.6 melléklet'!F76+'9.7 melléklet'!F76</f>
        <v>0</v>
      </c>
      <c r="G76" s="25">
        <f>'9.2 melléklet'!G76+'9.3 melléklet'!G76+' 9.4 melléklet'!G76+'9.5 melléklet'!G76+'9.6 melléklet'!G76+'9.7 melléklet'!G76</f>
        <v>0</v>
      </c>
      <c r="H76" s="24">
        <f>'9.2 melléklet'!H76+'9.3 melléklet'!H76+' 9.4 melléklet'!H76+'9.5 melléklet'!H76+'9.6 melléklet'!H76+'9.7 melléklet'!H76</f>
        <v>0</v>
      </c>
      <c r="I76" s="24">
        <f>'9.2 melléklet'!I76+'9.3 melléklet'!I76+' 9.4 melléklet'!I76+'9.5 melléklet'!I76+'9.6 melléklet'!I76+'9.7 melléklet'!I76</f>
        <v>0</v>
      </c>
    </row>
    <row r="77" spans="1:9" ht="25.5" x14ac:dyDescent="0.25">
      <c r="A77" s="46" t="s">
        <v>233</v>
      </c>
      <c r="B77" s="46"/>
      <c r="C77" s="30" t="s">
        <v>196</v>
      </c>
      <c r="D77" s="30" t="s">
        <v>197</v>
      </c>
      <c r="E77" s="32">
        <f>'9.2 melléklet'!E77+'9.3 melléklet'!E77+' 9.4 melléklet'!E77+'9.5 melléklet'!E77+'9.6 melléklet'!E77+'9.7 melléklet'!E77</f>
        <v>0</v>
      </c>
      <c r="F77" s="32">
        <f>'9.2 melléklet'!F77+'9.3 melléklet'!F77+' 9.4 melléklet'!F77+'9.5 melléklet'!F77+'9.6 melléklet'!F77+'9.7 melléklet'!F77</f>
        <v>0</v>
      </c>
      <c r="G77" s="32">
        <f>'9.2 melléklet'!G77+'9.3 melléklet'!G77+' 9.4 melléklet'!G77+'9.5 melléklet'!G77+'9.6 melléklet'!G77+'9.7 melléklet'!G77</f>
        <v>0</v>
      </c>
      <c r="H77" s="32">
        <f>'9.2 melléklet'!H77+'9.3 melléklet'!H77+' 9.4 melléklet'!H77+'9.5 melléklet'!H77+'9.6 melléklet'!H77+'9.7 melléklet'!H77</f>
        <v>0</v>
      </c>
      <c r="I77" s="32">
        <f>'9.2 melléklet'!I77+'9.3 melléklet'!I77+' 9.4 melléklet'!I77+'9.5 melléklet'!I77+'9.6 melléklet'!I77+'9.7 melléklet'!I77</f>
        <v>0</v>
      </c>
    </row>
    <row r="78" spans="1:9" ht="25.5" x14ac:dyDescent="0.25">
      <c r="A78" s="47" t="s">
        <v>234</v>
      </c>
      <c r="B78" s="47"/>
      <c r="C78" s="34" t="s">
        <v>198</v>
      </c>
      <c r="D78" s="34" t="s">
        <v>199</v>
      </c>
      <c r="E78" s="35">
        <f>'9.2 melléklet'!E78+'9.3 melléklet'!E78+' 9.4 melléklet'!E78+'9.5 melléklet'!E78+'9.6 melléklet'!E78+'9.7 melléklet'!E78</f>
        <v>34611529</v>
      </c>
      <c r="F78" s="35">
        <f>'9.2 melléklet'!F78+'9.3 melléklet'!F78+' 9.4 melléklet'!F78+'9.5 melléklet'!F78+'9.6 melléklet'!F78+'9.7 melléklet'!F78</f>
        <v>0</v>
      </c>
      <c r="G78" s="35">
        <f>'9.2 melléklet'!G78+'9.3 melléklet'!G78+' 9.4 melléklet'!G78+'9.5 melléklet'!G78+'9.6 melléklet'!G78+'9.7 melléklet'!G78</f>
        <v>0</v>
      </c>
      <c r="H78" s="35">
        <f>'9.2 melléklet'!H78+'9.3 melléklet'!H78+' 9.4 melléklet'!H78+'9.5 melléklet'!H78+'9.6 melléklet'!H78+'9.7 melléklet'!H78</f>
        <v>-1000000</v>
      </c>
      <c r="I78" s="35">
        <f>'9.2 melléklet'!I78+'9.3 melléklet'!I78+' 9.4 melléklet'!I78+'9.5 melléklet'!I78+'9.6 melléklet'!I78+'9.7 melléklet'!I78</f>
        <v>33611529</v>
      </c>
    </row>
    <row r="79" spans="1:9" ht="25.5" x14ac:dyDescent="0.25">
      <c r="A79" s="56" t="s">
        <v>235</v>
      </c>
      <c r="B79" s="56"/>
      <c r="C79" s="23" t="s">
        <v>251</v>
      </c>
      <c r="D79" s="23" t="s">
        <v>252</v>
      </c>
      <c r="E79" s="24">
        <f>'9.2 melléklet'!E79+'9.3 melléklet'!E79+' 9.4 melléklet'!E79+'9.5 melléklet'!E79+'9.6 melléklet'!E79+'9.7 melléklet'!E79</f>
        <v>0</v>
      </c>
      <c r="F79" s="24">
        <f>'9.2 melléklet'!F79+'9.3 melléklet'!F79+' 9.4 melléklet'!F79+'9.5 melléklet'!F79+'9.6 melléklet'!F79+'9.7 melléklet'!F79</f>
        <v>0</v>
      </c>
      <c r="G79" s="24">
        <f>'9.2 melléklet'!G79+'9.3 melléklet'!G79+' 9.4 melléklet'!G79+'9.5 melléklet'!G79+'9.6 melléklet'!G79+'9.7 melléklet'!G79</f>
        <v>0</v>
      </c>
      <c r="H79" s="24">
        <f>'9.2 melléklet'!H79+'9.3 melléklet'!H79+' 9.4 melléklet'!H79+'9.5 melléklet'!H79+'9.6 melléklet'!H79+'9.7 melléklet'!H79</f>
        <v>0</v>
      </c>
      <c r="I79" s="24">
        <f>'9.2 melléklet'!I79+'9.3 melléklet'!I79+' 9.4 melléklet'!I79+'9.5 melléklet'!I79+'9.6 melléklet'!I79+'9.7 melléklet'!I79</f>
        <v>0</v>
      </c>
    </row>
    <row r="80" spans="1:9" ht="25.5" x14ac:dyDescent="0.25">
      <c r="A80" s="56" t="s">
        <v>298</v>
      </c>
      <c r="B80" s="56"/>
      <c r="C80" s="23" t="s">
        <v>253</v>
      </c>
      <c r="D80" s="23" t="s">
        <v>254</v>
      </c>
      <c r="E80" s="24">
        <f>'9.2 melléklet'!E80+'9.3 melléklet'!E80+' 9.4 melléklet'!E80+'9.5 melléklet'!E80+'9.6 melléklet'!E80+'9.7 melléklet'!E80</f>
        <v>0</v>
      </c>
      <c r="F80" s="24">
        <f>'9.2 melléklet'!F80+'9.3 melléklet'!F80+' 9.4 melléklet'!F80+'9.5 melléklet'!F80+'9.6 melléklet'!F80+'9.7 melléklet'!F80</f>
        <v>0</v>
      </c>
      <c r="G80" s="24">
        <f>'9.2 melléklet'!G80+'9.3 melléklet'!G80+' 9.4 melléklet'!G80+'9.5 melléklet'!G80+'9.6 melléklet'!G80+'9.7 melléklet'!G80</f>
        <v>0</v>
      </c>
      <c r="H80" s="24">
        <f>'9.2 melléklet'!H80+'9.3 melléklet'!H80+' 9.4 melléklet'!H80+'9.5 melléklet'!H80+'9.6 melléklet'!H80+'9.7 melléklet'!H80</f>
        <v>0</v>
      </c>
      <c r="I80" s="24">
        <f>'9.2 melléklet'!I80+'9.3 melléklet'!I80+' 9.4 melléklet'!I80+'9.5 melléklet'!I80+'9.6 melléklet'!I80+'9.7 melléklet'!I80</f>
        <v>0</v>
      </c>
    </row>
    <row r="81" spans="1:9" ht="25.5" x14ac:dyDescent="0.25">
      <c r="A81" s="56" t="s">
        <v>299</v>
      </c>
      <c r="B81" s="56"/>
      <c r="C81" s="23" t="s">
        <v>255</v>
      </c>
      <c r="D81" s="23" t="s">
        <v>256</v>
      </c>
      <c r="E81" s="24">
        <f>'9.2 melléklet'!E81+'9.3 melléklet'!E81+' 9.4 melléklet'!E81+'9.5 melléklet'!E81+'9.6 melléklet'!E81+'9.7 melléklet'!E81</f>
        <v>0</v>
      </c>
      <c r="F81" s="24">
        <f>'9.2 melléklet'!F81+'9.3 melléklet'!F81+' 9.4 melléklet'!F81+'9.5 melléklet'!F81+'9.6 melléklet'!F81+'9.7 melléklet'!F81</f>
        <v>0</v>
      </c>
      <c r="G81" s="24">
        <f>'9.2 melléklet'!G81+'9.3 melléklet'!G81+' 9.4 melléklet'!G81+'9.5 melléklet'!G81+'9.6 melléklet'!G81+'9.7 melléklet'!G81</f>
        <v>0</v>
      </c>
      <c r="H81" s="24">
        <f>'9.2 melléklet'!H81+'9.3 melléklet'!H81+' 9.4 melléklet'!H81+'9.5 melléklet'!H81+'9.6 melléklet'!H81+'9.7 melléklet'!H81</f>
        <v>0</v>
      </c>
      <c r="I81" s="24">
        <f>'9.2 melléklet'!I81+'9.3 melléklet'!I81+' 9.4 melléklet'!I81+'9.5 melléklet'!I81+'9.6 melléklet'!I81+'9.7 melléklet'!I81</f>
        <v>0</v>
      </c>
    </row>
    <row r="82" spans="1:9" ht="25.5" x14ac:dyDescent="0.25">
      <c r="A82" s="49" t="s">
        <v>300</v>
      </c>
      <c r="B82" s="49"/>
      <c r="C82" s="13" t="s">
        <v>315</v>
      </c>
      <c r="D82" s="13" t="s">
        <v>257</v>
      </c>
      <c r="E82" s="28">
        <f>'9.2 melléklet'!E82+'9.3 melléklet'!E82+' 9.4 melléklet'!E82+'9.5 melléklet'!E82+'9.6 melléklet'!E82+'9.7 melléklet'!E82</f>
        <v>0</v>
      </c>
      <c r="F82" s="28">
        <f>'9.2 melléklet'!F82+'9.3 melléklet'!F82+' 9.4 melléklet'!F82+'9.5 melléklet'!F82+'9.6 melléklet'!F82+'9.7 melléklet'!F82</f>
        <v>0</v>
      </c>
      <c r="G82" s="28">
        <f>'9.2 melléklet'!G82+'9.3 melléklet'!G82+' 9.4 melléklet'!G82+'9.5 melléklet'!G82+'9.6 melléklet'!G82+'9.7 melléklet'!G82</f>
        <v>0</v>
      </c>
      <c r="H82" s="24">
        <f>'9.2 melléklet'!H82+'9.3 melléklet'!H82+' 9.4 melléklet'!H82+'9.5 melléklet'!H82+'9.6 melléklet'!H82+'9.7 melléklet'!H82</f>
        <v>0</v>
      </c>
      <c r="I82" s="28">
        <f>'9.2 melléklet'!I82+'9.3 melléklet'!I82+' 9.4 melléklet'!I82+'9.5 melléklet'!I82+'9.6 melléklet'!I82+'9.7 melléklet'!I82</f>
        <v>0</v>
      </c>
    </row>
    <row r="83" spans="1:9" ht="38.25" x14ac:dyDescent="0.25">
      <c r="A83" s="56" t="s">
        <v>301</v>
      </c>
      <c r="B83" s="56"/>
      <c r="C83" s="23" t="s">
        <v>258</v>
      </c>
      <c r="D83" s="23" t="s">
        <v>259</v>
      </c>
      <c r="E83" s="24">
        <f>'9.2 melléklet'!E83+'9.3 melléklet'!E83+' 9.4 melléklet'!E83+'9.5 melléklet'!E83+'9.6 melléklet'!E83+'9.7 melléklet'!E83</f>
        <v>0</v>
      </c>
      <c r="F83" s="24">
        <f>'9.2 melléklet'!F83+'9.3 melléklet'!F83+' 9.4 melléklet'!F83+'9.5 melléklet'!F83+'9.6 melléklet'!F83+'9.7 melléklet'!F83</f>
        <v>0</v>
      </c>
      <c r="G83" s="24">
        <f>'9.2 melléklet'!G83+'9.3 melléklet'!G83+' 9.4 melléklet'!G83+'9.5 melléklet'!G83+'9.6 melléklet'!G83+'9.7 melléklet'!G83</f>
        <v>0</v>
      </c>
      <c r="H83" s="24">
        <f>'9.2 melléklet'!H83+'9.3 melléklet'!H83+' 9.4 melléklet'!H83+'9.5 melléklet'!H83+'9.6 melléklet'!H83+'9.7 melléklet'!H83</f>
        <v>0</v>
      </c>
      <c r="I83" s="24">
        <f>'9.2 melléklet'!I83+'9.3 melléklet'!I83+' 9.4 melléklet'!I83+'9.5 melléklet'!I83+'9.6 melléklet'!I83+'9.7 melléklet'!I83</f>
        <v>0</v>
      </c>
    </row>
    <row r="84" spans="1:9" ht="25.5" x14ac:dyDescent="0.25">
      <c r="A84" s="56" t="s">
        <v>302</v>
      </c>
      <c r="B84" s="56"/>
      <c r="C84" s="23" t="s">
        <v>260</v>
      </c>
      <c r="D84" s="23" t="s">
        <v>261</v>
      </c>
      <c r="E84" s="24">
        <f>'9.2 melléklet'!E84+'9.3 melléklet'!E84+' 9.4 melléklet'!E84+'9.5 melléklet'!E84+'9.6 melléklet'!E84+'9.7 melléklet'!E84</f>
        <v>0</v>
      </c>
      <c r="F84" s="24">
        <f>'9.2 melléklet'!F84+'9.3 melléklet'!F84+' 9.4 melléklet'!F84+'9.5 melléklet'!F84+'9.6 melléklet'!F84+'9.7 melléklet'!F84</f>
        <v>0</v>
      </c>
      <c r="G84" s="24">
        <f>'9.2 melléklet'!G84+'9.3 melléklet'!G84+' 9.4 melléklet'!G84+'9.5 melléklet'!G84+'9.6 melléklet'!G84+'9.7 melléklet'!G84</f>
        <v>0</v>
      </c>
      <c r="H84" s="24">
        <f>'9.2 melléklet'!H84+'9.3 melléklet'!H84+' 9.4 melléklet'!H84+'9.5 melléklet'!H84+'9.6 melléklet'!H84+'9.7 melléklet'!H84</f>
        <v>0</v>
      </c>
      <c r="I84" s="24">
        <f>'9.2 melléklet'!I84+'9.3 melléklet'!I84+' 9.4 melléklet'!I84+'9.5 melléklet'!I84+'9.6 melléklet'!I84+'9.7 melléklet'!I84</f>
        <v>0</v>
      </c>
    </row>
    <row r="85" spans="1:9" ht="38.25" x14ac:dyDescent="0.25">
      <c r="A85" s="56" t="s">
        <v>303</v>
      </c>
      <c r="B85" s="56"/>
      <c r="C85" s="23" t="s">
        <v>262</v>
      </c>
      <c r="D85" s="23" t="s">
        <v>263</v>
      </c>
      <c r="E85" s="24">
        <f>'9.2 melléklet'!E85+'9.3 melléklet'!E85+' 9.4 melléklet'!E85+'9.5 melléklet'!E85+'9.6 melléklet'!E85+'9.7 melléklet'!E85</f>
        <v>0</v>
      </c>
      <c r="F85" s="24">
        <f>'9.2 melléklet'!F85+'9.3 melléklet'!F85+' 9.4 melléklet'!F85+'9.5 melléklet'!F85+'9.6 melléklet'!F85+'9.7 melléklet'!F85</f>
        <v>0</v>
      </c>
      <c r="G85" s="24">
        <f>'9.2 melléklet'!G85+'9.3 melléklet'!G85+' 9.4 melléklet'!G85+'9.5 melléklet'!G85+'9.6 melléklet'!G85+'9.7 melléklet'!G85</f>
        <v>0</v>
      </c>
      <c r="H85" s="24">
        <f>'9.2 melléklet'!H85+'9.3 melléklet'!H85+' 9.4 melléklet'!H85+'9.5 melléklet'!H85+'9.6 melléklet'!H85+'9.7 melléklet'!H85</f>
        <v>0</v>
      </c>
      <c r="I85" s="24">
        <f>'9.2 melléklet'!I85+'9.3 melléklet'!I85+' 9.4 melléklet'!I85+'9.5 melléklet'!I85+'9.6 melléklet'!I85+'9.7 melléklet'!I85</f>
        <v>0</v>
      </c>
    </row>
    <row r="86" spans="1:9" ht="25.5" x14ac:dyDescent="0.25">
      <c r="A86" s="56" t="s">
        <v>304</v>
      </c>
      <c r="B86" s="56"/>
      <c r="C86" s="23" t="s">
        <v>264</v>
      </c>
      <c r="D86" s="23" t="s">
        <v>265</v>
      </c>
      <c r="E86" s="24">
        <f>'9.2 melléklet'!E86+'9.3 melléklet'!E86+' 9.4 melléklet'!E86+'9.5 melléklet'!E86+'9.6 melléklet'!E86+'9.7 melléklet'!E86</f>
        <v>0</v>
      </c>
      <c r="F86" s="24">
        <f>'9.2 melléklet'!F86+'9.3 melléklet'!F86+' 9.4 melléklet'!F86+'9.5 melléklet'!F86+'9.6 melléklet'!F86+'9.7 melléklet'!F86</f>
        <v>0</v>
      </c>
      <c r="G86" s="24">
        <f>'9.2 melléklet'!G86+'9.3 melléklet'!G86+' 9.4 melléklet'!G86+'9.5 melléklet'!G86+'9.6 melléklet'!G86+'9.7 melléklet'!G86</f>
        <v>0</v>
      </c>
      <c r="H86" s="24">
        <f>'9.2 melléklet'!H86+'9.3 melléklet'!H86+' 9.4 melléklet'!H86+'9.5 melléklet'!H86+'9.6 melléklet'!H86+'9.7 melléklet'!H86</f>
        <v>0</v>
      </c>
      <c r="I86" s="24">
        <f>'9.2 melléklet'!I86+'9.3 melléklet'!I86+' 9.4 melléklet'!I86+'9.5 melléklet'!I86+'9.6 melléklet'!I86+'9.7 melléklet'!I86</f>
        <v>0</v>
      </c>
    </row>
    <row r="87" spans="1:9" ht="25.5" x14ac:dyDescent="0.25">
      <c r="A87" s="49" t="s">
        <v>305</v>
      </c>
      <c r="B87" s="49"/>
      <c r="C87" s="13" t="s">
        <v>316</v>
      </c>
      <c r="D87" s="13" t="s">
        <v>266</v>
      </c>
      <c r="E87" s="28">
        <f>'9.2 melléklet'!E87+'9.3 melléklet'!E87+' 9.4 melléklet'!E87+'9.5 melléklet'!E87+'9.6 melléklet'!E87+'9.7 melléklet'!E87</f>
        <v>0</v>
      </c>
      <c r="F87" s="28">
        <f>'9.2 melléklet'!F87+'9.3 melléklet'!F87+' 9.4 melléklet'!F87+'9.5 melléklet'!F87+'9.6 melléklet'!F87+'9.7 melléklet'!F87</f>
        <v>0</v>
      </c>
      <c r="G87" s="28">
        <f>'9.2 melléklet'!G87+'9.3 melléklet'!G87+' 9.4 melléklet'!G87+'9.5 melléklet'!G87+'9.6 melléklet'!G87+'9.7 melléklet'!G87</f>
        <v>0</v>
      </c>
      <c r="H87" s="24">
        <f>'9.2 melléklet'!H87+'9.3 melléklet'!H87+' 9.4 melléklet'!H87+'9.5 melléklet'!H87+'9.6 melléklet'!H87+'9.7 melléklet'!H87</f>
        <v>0</v>
      </c>
      <c r="I87" s="28">
        <f>'9.2 melléklet'!I87+'9.3 melléklet'!I87+' 9.4 melléklet'!I87+'9.5 melléklet'!I87+'9.6 melléklet'!I87+'9.7 melléklet'!I87</f>
        <v>0</v>
      </c>
    </row>
    <row r="88" spans="1:9" ht="25.5" x14ac:dyDescent="0.25">
      <c r="A88" s="56" t="s">
        <v>306</v>
      </c>
      <c r="B88" s="56"/>
      <c r="C88" s="23" t="s">
        <v>18</v>
      </c>
      <c r="D88" s="23" t="s">
        <v>267</v>
      </c>
      <c r="E88" s="24">
        <f>'9.2 melléklet'!E88+'9.3 melléklet'!E88+' 9.4 melléklet'!E88+'9.5 melléklet'!E88+'9.6 melléklet'!E88+'9.7 melléklet'!E88</f>
        <v>0</v>
      </c>
      <c r="F88" s="24">
        <f>'9.2 melléklet'!F88+'9.3 melléklet'!F88+' 9.4 melléklet'!F88+'9.5 melléklet'!F88+'9.6 melléklet'!F88+'9.7 melléklet'!F88</f>
        <v>0</v>
      </c>
      <c r="G88" s="24">
        <f>'9.2 melléklet'!G88+'9.3 melléklet'!G88+' 9.4 melléklet'!G88+'9.5 melléklet'!G88+'9.6 melléklet'!G88+'9.7 melléklet'!G88</f>
        <v>0</v>
      </c>
      <c r="H88" s="24">
        <f>'9.2 melléklet'!H88+'9.3 melléklet'!H88+' 9.4 melléklet'!H88+'9.5 melléklet'!H88+'9.6 melléklet'!H88+'9.7 melléklet'!H88</f>
        <v>0</v>
      </c>
      <c r="I88" s="24">
        <f>'9.2 melléklet'!I88+'9.3 melléklet'!I88+' 9.4 melléklet'!I88+'9.5 melléklet'!I88+'9.6 melléklet'!I88+'9.7 melléklet'!I88</f>
        <v>0</v>
      </c>
    </row>
    <row r="89" spans="1:9" ht="25.5" x14ac:dyDescent="0.25">
      <c r="A89" s="56" t="s">
        <v>307</v>
      </c>
      <c r="B89" s="56"/>
      <c r="C89" s="23" t="s">
        <v>19</v>
      </c>
      <c r="D89" s="23" t="s">
        <v>268</v>
      </c>
      <c r="E89" s="24">
        <f>'9.2 melléklet'!E89+'9.3 melléklet'!E89+' 9.4 melléklet'!E89+'9.5 melléklet'!E89+'9.6 melléklet'!E89+'9.7 melléklet'!E89</f>
        <v>0</v>
      </c>
      <c r="F89" s="24">
        <f>'9.2 melléklet'!F89+'9.3 melléklet'!F89+' 9.4 melléklet'!F89+'9.5 melléklet'!F89+'9.6 melléklet'!F89+'9.7 melléklet'!F89</f>
        <v>0</v>
      </c>
      <c r="G89" s="24">
        <f>'9.2 melléklet'!G89+'9.3 melléklet'!G89+' 9.4 melléklet'!G89+'9.5 melléklet'!G89+'9.6 melléklet'!G89+'9.7 melléklet'!G89</f>
        <v>0</v>
      </c>
      <c r="H89" s="24">
        <f>'9.2 melléklet'!H89+'9.3 melléklet'!H89+' 9.4 melléklet'!H89+'9.5 melléklet'!H89+'9.6 melléklet'!H89+'9.7 melléklet'!H89</f>
        <v>0</v>
      </c>
      <c r="I89" s="24">
        <f>'9.2 melléklet'!I89+'9.3 melléklet'!I89+' 9.4 melléklet'!I89+'9.5 melléklet'!I89+'9.6 melléklet'!I89+'9.7 melléklet'!I89</f>
        <v>0</v>
      </c>
    </row>
    <row r="90" spans="1:9" ht="25.5" x14ac:dyDescent="0.25">
      <c r="A90" s="49" t="s">
        <v>308</v>
      </c>
      <c r="B90" s="49"/>
      <c r="C90" s="13" t="s">
        <v>317</v>
      </c>
      <c r="D90" s="13" t="s">
        <v>269</v>
      </c>
      <c r="E90" s="28">
        <f>'9.2 melléklet'!E90+'9.3 melléklet'!E90+' 9.4 melléklet'!E90+'9.5 melléklet'!E90+'9.6 melléklet'!E90+'9.7 melléklet'!E90</f>
        <v>0</v>
      </c>
      <c r="F90" s="28">
        <f>'9.2 melléklet'!F90+'9.3 melléklet'!F90+' 9.4 melléklet'!F90+'9.5 melléklet'!F90+'9.6 melléklet'!F90+'9.7 melléklet'!F90</f>
        <v>0</v>
      </c>
      <c r="G90" s="28">
        <f>'9.2 melléklet'!G90+'9.3 melléklet'!G90+' 9.4 melléklet'!G90+'9.5 melléklet'!G90+'9.6 melléklet'!G90+'9.7 melléklet'!G90</f>
        <v>0</v>
      </c>
      <c r="H90" s="24">
        <f>'9.2 melléklet'!H90+'9.3 melléklet'!H90+' 9.4 melléklet'!H90+'9.5 melléklet'!H90+'9.6 melléklet'!H90+'9.7 melléklet'!H90</f>
        <v>0</v>
      </c>
      <c r="I90" s="28">
        <f>'9.2 melléklet'!I90+'9.3 melléklet'!I90+' 9.4 melléklet'!I90+'9.5 melléklet'!I90+'9.6 melléklet'!I90+'9.7 melléklet'!I90</f>
        <v>0</v>
      </c>
    </row>
    <row r="91" spans="1:9" ht="25.5" x14ac:dyDescent="0.25">
      <c r="A91" s="49" t="s">
        <v>309</v>
      </c>
      <c r="B91" s="49"/>
      <c r="C91" s="13" t="s">
        <v>20</v>
      </c>
      <c r="D91" s="13" t="s">
        <v>270</v>
      </c>
      <c r="E91" s="28">
        <f>'9.2 melléklet'!E91+'9.3 melléklet'!E91+' 9.4 melléklet'!E91+'9.5 melléklet'!E91+'9.6 melléklet'!E91+'9.7 melléklet'!E91</f>
        <v>0</v>
      </c>
      <c r="F91" s="28">
        <f>'9.2 melléklet'!F91+'9.3 melléklet'!F91+' 9.4 melléklet'!F91+'9.5 melléklet'!F91+'9.6 melléklet'!F91+'9.7 melléklet'!F91</f>
        <v>0</v>
      </c>
      <c r="G91" s="28">
        <f>'9.2 melléklet'!G91+'9.3 melléklet'!G91+' 9.4 melléklet'!G91+'9.5 melléklet'!G91+'9.6 melléklet'!G91+'9.7 melléklet'!G91</f>
        <v>0</v>
      </c>
      <c r="H91" s="24">
        <f>'9.2 melléklet'!H91+'9.3 melléklet'!H91+' 9.4 melléklet'!H91+'9.5 melléklet'!H91+'9.6 melléklet'!H91+'9.7 melléklet'!H91</f>
        <v>0</v>
      </c>
      <c r="I91" s="28">
        <f>'9.2 melléklet'!I91+'9.3 melléklet'!I91+' 9.4 melléklet'!I91+'9.5 melléklet'!I91+'9.6 melléklet'!I91+'9.7 melléklet'!I91</f>
        <v>0</v>
      </c>
    </row>
    <row r="92" spans="1:9" ht="25.5" x14ac:dyDescent="0.25">
      <c r="A92" s="49" t="s">
        <v>310</v>
      </c>
      <c r="B92" s="49"/>
      <c r="C92" s="13" t="s">
        <v>21</v>
      </c>
      <c r="D92" s="13" t="s">
        <v>271</v>
      </c>
      <c r="E92" s="28">
        <f>'9.2 melléklet'!E92+'9.3 melléklet'!E92+' 9.4 melléklet'!E92+'9.5 melléklet'!E92+'9.6 melléklet'!E92+'9.7 melléklet'!E92</f>
        <v>0</v>
      </c>
      <c r="F92" s="28">
        <f>'9.2 melléklet'!F92+'9.3 melléklet'!F92+' 9.4 melléklet'!F92+'9.5 melléklet'!F92+'9.6 melléklet'!F92+'9.7 melléklet'!F92</f>
        <v>0</v>
      </c>
      <c r="G92" s="28">
        <f>'9.2 melléklet'!G92+'9.3 melléklet'!G92+' 9.4 melléklet'!G92+'9.5 melléklet'!G92+'9.6 melléklet'!G92+'9.7 melléklet'!G92</f>
        <v>0</v>
      </c>
      <c r="H92" s="24">
        <f>'9.2 melléklet'!H92+'9.3 melléklet'!H92+' 9.4 melléklet'!H92+'9.5 melléklet'!H92+'9.6 melléklet'!H92+'9.7 melléklet'!H92</f>
        <v>0</v>
      </c>
      <c r="I92" s="28">
        <f>'9.2 melléklet'!I92+'9.3 melléklet'!I92+' 9.4 melléklet'!I92+'9.5 melléklet'!I92+'9.6 melléklet'!I92+'9.7 melléklet'!I92</f>
        <v>0</v>
      </c>
    </row>
    <row r="93" spans="1:9" ht="25.5" x14ac:dyDescent="0.25">
      <c r="A93" s="49" t="s">
        <v>311</v>
      </c>
      <c r="B93" s="49"/>
      <c r="C93" s="13" t="s">
        <v>272</v>
      </c>
      <c r="D93" s="13" t="s">
        <v>273</v>
      </c>
      <c r="E93" s="28">
        <f>'9.2 melléklet'!E93+'9.3 melléklet'!E93+' 9.4 melléklet'!E93+'9.5 melléklet'!E93+'9.6 melléklet'!E93+'9.7 melléklet'!E93</f>
        <v>553964624</v>
      </c>
      <c r="F93" s="28">
        <f>'9.2 melléklet'!F93+'9.3 melléklet'!F93+' 9.4 melléklet'!F93+'9.5 melléklet'!F93+'9.6 melléklet'!F93+'9.7 melléklet'!F93</f>
        <v>0</v>
      </c>
      <c r="G93" s="28">
        <f>'9.2 melléklet'!G93+'9.3 melléklet'!G93+' 9.4 melléklet'!G93+'9.5 melléklet'!G93+'9.6 melléklet'!G93+'9.7 melléklet'!G93</f>
        <v>232434859</v>
      </c>
      <c r="H93" s="28">
        <f>'9.2 melléklet'!H93+'9.3 melléklet'!H93+' 9.4 melléklet'!H93+'9.5 melléklet'!H93+'9.6 melléklet'!H93+'9.7 melléklet'!H93</f>
        <v>-4000000</v>
      </c>
      <c r="I93" s="28">
        <f>'9.2 melléklet'!I93+'9.3 melléklet'!I93+' 9.4 melléklet'!I93+'9.5 melléklet'!I93+'9.6 melléklet'!I93+'9.7 melléklet'!I93</f>
        <v>782399483</v>
      </c>
    </row>
    <row r="94" spans="1:9" ht="25.5" x14ac:dyDescent="0.25">
      <c r="A94" s="49" t="s">
        <v>312</v>
      </c>
      <c r="B94" s="49"/>
      <c r="C94" s="13" t="s">
        <v>274</v>
      </c>
      <c r="D94" s="13" t="s">
        <v>275</v>
      </c>
      <c r="E94" s="28">
        <f>'9.2 melléklet'!E94+'9.3 melléklet'!E94+' 9.4 melléklet'!E94+'9.5 melléklet'!E94+'9.6 melléklet'!E94+'9.7 melléklet'!E94</f>
        <v>0</v>
      </c>
      <c r="F94" s="28">
        <f>'9.2 melléklet'!F94+'9.3 melléklet'!F94+' 9.4 melléklet'!F94+'9.5 melléklet'!F94+'9.6 melléklet'!F94+'9.7 melléklet'!F94</f>
        <v>0</v>
      </c>
      <c r="G94" s="28">
        <f>'9.2 melléklet'!G94+'9.3 melléklet'!G94+' 9.4 melléklet'!G94+'9.5 melléklet'!G94+'9.6 melléklet'!G94+'9.7 melléklet'!G94</f>
        <v>0</v>
      </c>
      <c r="H94" s="24">
        <f>'9.2 melléklet'!H94+'9.3 melléklet'!H94+' 9.4 melléklet'!H94+'9.5 melléklet'!H94+'9.6 melléklet'!H94+'9.7 melléklet'!H94</f>
        <v>0</v>
      </c>
      <c r="I94" s="28">
        <f>'9.2 melléklet'!I94+'9.3 melléklet'!I94+' 9.4 melléklet'!I94+'9.5 melléklet'!I94+'9.6 melléklet'!I94+'9.7 melléklet'!I94</f>
        <v>0</v>
      </c>
    </row>
    <row r="95" spans="1:9" ht="25.5" x14ac:dyDescent="0.25">
      <c r="A95" s="49" t="s">
        <v>313</v>
      </c>
      <c r="B95" s="49"/>
      <c r="C95" s="13" t="s">
        <v>276</v>
      </c>
      <c r="D95" s="13" t="s">
        <v>277</v>
      </c>
      <c r="E95" s="28">
        <f>'9.2 melléklet'!E95+'9.3 melléklet'!E95+' 9.4 melléklet'!E95+'9.5 melléklet'!E95+'9.6 melléklet'!E95+'9.7 melléklet'!E95</f>
        <v>0</v>
      </c>
      <c r="F95" s="28">
        <f>'9.2 melléklet'!F95+'9.3 melléklet'!F95+' 9.4 melléklet'!F95+'9.5 melléklet'!F95+'9.6 melléklet'!F95+'9.7 melléklet'!F95</f>
        <v>0</v>
      </c>
      <c r="G95" s="28">
        <f>'9.2 melléklet'!G95+'9.3 melléklet'!G95+' 9.4 melléklet'!G95+'9.5 melléklet'!G95+'9.6 melléklet'!G95+'9.7 melléklet'!G95</f>
        <v>0</v>
      </c>
      <c r="H95" s="24">
        <f>'9.2 melléklet'!H95+'9.3 melléklet'!H95+' 9.4 melléklet'!H95+'9.5 melléklet'!H95+'9.6 melléklet'!H95+'9.7 melléklet'!H95</f>
        <v>0</v>
      </c>
      <c r="I95" s="28">
        <f>'9.2 melléklet'!I95+'9.3 melléklet'!I95+' 9.4 melléklet'!I95+'9.5 melléklet'!I95+'9.6 melléklet'!I95+'9.7 melléklet'!I95</f>
        <v>0</v>
      </c>
    </row>
    <row r="96" spans="1:9" ht="25.5" x14ac:dyDescent="0.25">
      <c r="A96" s="56" t="s">
        <v>314</v>
      </c>
      <c r="B96" s="56"/>
      <c r="C96" s="23" t="s">
        <v>278</v>
      </c>
      <c r="D96" s="23" t="s">
        <v>279</v>
      </c>
      <c r="E96" s="24">
        <f>'9.2 melléklet'!E96+'9.3 melléklet'!E96+' 9.4 melléklet'!E96+'9.5 melléklet'!E96+'9.6 melléklet'!E96+'9.7 melléklet'!E96</f>
        <v>0</v>
      </c>
      <c r="F96" s="24">
        <f>'9.2 melléklet'!F96+'9.3 melléklet'!F96+' 9.4 melléklet'!F96+'9.5 melléklet'!F96+'9.6 melléklet'!F96+'9.7 melléklet'!F96</f>
        <v>0</v>
      </c>
      <c r="G96" s="24">
        <f>'9.2 melléklet'!G96+'9.3 melléklet'!G96+' 9.4 melléklet'!G96+'9.5 melléklet'!G96+'9.6 melléklet'!G96+'9.7 melléklet'!G96</f>
        <v>0</v>
      </c>
      <c r="H96" s="24">
        <f>'9.2 melléklet'!H96+'9.3 melléklet'!H96+' 9.4 melléklet'!H96+'9.5 melléklet'!H96+'9.6 melléklet'!H96+'9.7 melléklet'!H96</f>
        <v>0</v>
      </c>
      <c r="I96" s="24">
        <f>'9.2 melléklet'!I96+'9.3 melléklet'!I96+' 9.4 melléklet'!I96+'9.5 melléklet'!I96+'9.6 melléklet'!I96+'9.7 melléklet'!I96</f>
        <v>0</v>
      </c>
    </row>
    <row r="97" spans="1:9" ht="25.5" x14ac:dyDescent="0.25">
      <c r="A97" s="56" t="s">
        <v>318</v>
      </c>
      <c r="B97" s="56"/>
      <c r="C97" s="23" t="s">
        <v>280</v>
      </c>
      <c r="D97" s="23" t="s">
        <v>281</v>
      </c>
      <c r="E97" s="24">
        <f>'9.2 melléklet'!E97+'9.3 melléklet'!E97+' 9.4 melléklet'!E97+'9.5 melléklet'!E97+'9.6 melléklet'!E97+'9.7 melléklet'!E97</f>
        <v>0</v>
      </c>
      <c r="F97" s="24">
        <f>'9.2 melléklet'!F97+'9.3 melléklet'!F97+' 9.4 melléklet'!F97+'9.5 melléklet'!F97+'9.6 melléklet'!F97+'9.7 melléklet'!F97</f>
        <v>0</v>
      </c>
      <c r="G97" s="24">
        <f>'9.2 melléklet'!G97+'9.3 melléklet'!G97+' 9.4 melléklet'!G97+'9.5 melléklet'!G97+'9.6 melléklet'!G97+'9.7 melléklet'!G97</f>
        <v>0</v>
      </c>
      <c r="H97" s="24">
        <f>'9.2 melléklet'!H97+'9.3 melléklet'!H97+' 9.4 melléklet'!H97+'9.5 melléklet'!H97+'9.6 melléklet'!H97+'9.7 melléklet'!H97</f>
        <v>0</v>
      </c>
      <c r="I97" s="24">
        <f>'9.2 melléklet'!I97+'9.3 melléklet'!I97+' 9.4 melléklet'!I97+'9.5 melléklet'!I97+'9.6 melléklet'!I97+'9.7 melléklet'!I97</f>
        <v>0</v>
      </c>
    </row>
    <row r="98" spans="1:9" ht="25.5" x14ac:dyDescent="0.25">
      <c r="A98" s="49" t="s">
        <v>319</v>
      </c>
      <c r="B98" s="49"/>
      <c r="C98" s="13" t="s">
        <v>320</v>
      </c>
      <c r="D98" s="13" t="s">
        <v>282</v>
      </c>
      <c r="E98" s="28">
        <f>'9.2 melléklet'!E98+'9.3 melléklet'!E98+' 9.4 melléklet'!E98+'9.5 melléklet'!E98+'9.6 melléklet'!E98+'9.7 melléklet'!E98</f>
        <v>0</v>
      </c>
      <c r="F98" s="28">
        <f>'9.2 melléklet'!F98+'9.3 melléklet'!F98+' 9.4 melléklet'!F98+'9.5 melléklet'!F98+'9.6 melléklet'!F98+'9.7 melléklet'!F98</f>
        <v>0</v>
      </c>
      <c r="G98" s="28">
        <f>'9.2 melléklet'!G98+'9.3 melléklet'!G98+' 9.4 melléklet'!G98+'9.5 melléklet'!G98+'9.6 melléklet'!G98+'9.7 melléklet'!G98</f>
        <v>0</v>
      </c>
      <c r="H98" s="24">
        <f>'9.2 melléklet'!H98+'9.3 melléklet'!H98+' 9.4 melléklet'!H98+'9.5 melléklet'!H98+'9.6 melléklet'!H98+'9.7 melléklet'!H98</f>
        <v>0</v>
      </c>
      <c r="I98" s="28">
        <f>'9.2 melléklet'!I98+'9.3 melléklet'!I98+' 9.4 melléklet'!I98+'9.5 melléklet'!I98+'9.6 melléklet'!I98+'9.7 melléklet'!I98</f>
        <v>0</v>
      </c>
    </row>
    <row r="99" spans="1:9" ht="25.5" x14ac:dyDescent="0.25">
      <c r="A99" s="46" t="s">
        <v>322</v>
      </c>
      <c r="B99" s="46"/>
      <c r="C99" s="30" t="s">
        <v>321</v>
      </c>
      <c r="D99" s="30" t="s">
        <v>283</v>
      </c>
      <c r="E99" s="31">
        <f>'9.2 melléklet'!E99+'9.3 melléklet'!E99+' 9.4 melléklet'!E99+'9.5 melléklet'!E99+'9.6 melléklet'!E99+'9.7 melléklet'!E99</f>
        <v>553964624</v>
      </c>
      <c r="F99" s="31">
        <f>'9.2 melléklet'!F99+'9.3 melléklet'!F99+' 9.4 melléklet'!F99+'9.5 melléklet'!F99+'9.6 melléklet'!F99+'9.7 melléklet'!F99</f>
        <v>0</v>
      </c>
      <c r="G99" s="31">
        <f>'9.2 melléklet'!G99+'9.3 melléklet'!G99+' 9.4 melléklet'!G99+'9.5 melléklet'!G99+'9.6 melléklet'!G99+'9.7 melléklet'!G99</f>
        <v>232434859</v>
      </c>
      <c r="H99" s="31">
        <f>'9.2 melléklet'!H99+'9.3 melléklet'!H99+' 9.4 melléklet'!H99+'9.5 melléklet'!H99+'9.6 melléklet'!H99+'9.7 melléklet'!H99</f>
        <v>-4000000</v>
      </c>
      <c r="I99" s="31">
        <f>'9.2 melléklet'!I99+'9.3 melléklet'!I99+' 9.4 melléklet'!I99+'9.5 melléklet'!I99+'9.6 melléklet'!I99+'9.7 melléklet'!I99</f>
        <v>782399483</v>
      </c>
    </row>
    <row r="100" spans="1:9" ht="38.25" x14ac:dyDescent="0.25">
      <c r="A100" s="49" t="s">
        <v>323</v>
      </c>
      <c r="B100" s="49"/>
      <c r="C100" s="13" t="s">
        <v>284</v>
      </c>
      <c r="D100" s="13" t="s">
        <v>285</v>
      </c>
      <c r="E100" s="28">
        <f>'9.2 melléklet'!E100+'9.3 melléklet'!E100+' 9.4 melléklet'!E100+'9.5 melléklet'!E100+'9.6 melléklet'!E100+'9.7 melléklet'!E100</f>
        <v>0</v>
      </c>
      <c r="F100" s="28">
        <f>'9.2 melléklet'!F100+'9.3 melléklet'!F100+' 9.4 melléklet'!F100+'9.5 melléklet'!F100+'9.6 melléklet'!F100+'9.7 melléklet'!F100</f>
        <v>0</v>
      </c>
      <c r="G100" s="28">
        <f>'9.2 melléklet'!G100+'9.3 melléklet'!G100+' 9.4 melléklet'!G100+'9.5 melléklet'!G100+'9.6 melléklet'!G100+'9.7 melléklet'!G100</f>
        <v>0</v>
      </c>
      <c r="H100" s="24">
        <f>'9.2 melléklet'!H100+'9.3 melléklet'!H100+' 9.4 melléklet'!H100+'9.5 melléklet'!H100+'9.6 melléklet'!H100+'9.7 melléklet'!H100</f>
        <v>0</v>
      </c>
      <c r="I100" s="28">
        <f>'9.2 melléklet'!I100+'9.3 melléklet'!I100+' 9.4 melléklet'!I100+'9.5 melléklet'!I100+'9.6 melléklet'!I100+'9.7 melléklet'!I100</f>
        <v>0</v>
      </c>
    </row>
    <row r="101" spans="1:9" ht="38.25" x14ac:dyDescent="0.25">
      <c r="A101" s="49" t="s">
        <v>324</v>
      </c>
      <c r="B101" s="49"/>
      <c r="C101" s="13" t="s">
        <v>286</v>
      </c>
      <c r="D101" s="13" t="s">
        <v>287</v>
      </c>
      <c r="E101" s="28">
        <f>'9.2 melléklet'!E101+'9.3 melléklet'!E101+' 9.4 melléklet'!E101+'9.5 melléklet'!E101+'9.6 melléklet'!E101+'9.7 melléklet'!E101</f>
        <v>0</v>
      </c>
      <c r="F101" s="28">
        <f>'9.2 melléklet'!F101+'9.3 melléklet'!F101+' 9.4 melléklet'!F101+'9.5 melléklet'!F101+'9.6 melléklet'!F101+'9.7 melléklet'!F101</f>
        <v>0</v>
      </c>
      <c r="G101" s="28">
        <f>'9.2 melléklet'!G101+'9.3 melléklet'!G101+' 9.4 melléklet'!G101+'9.5 melléklet'!G101+'9.6 melléklet'!G101+'9.7 melléklet'!G101</f>
        <v>0</v>
      </c>
      <c r="H101" s="24">
        <f>'9.2 melléklet'!H101+'9.3 melléklet'!H101+' 9.4 melléklet'!H101+'9.5 melléklet'!H101+'9.6 melléklet'!H101+'9.7 melléklet'!H101</f>
        <v>0</v>
      </c>
      <c r="I101" s="28">
        <f>'9.2 melléklet'!I101+'9.3 melléklet'!I101+' 9.4 melléklet'!I101+'9.5 melléklet'!I101+'9.6 melléklet'!I101+'9.7 melléklet'!I101</f>
        <v>0</v>
      </c>
    </row>
    <row r="102" spans="1:9" ht="25.5" x14ac:dyDescent="0.25">
      <c r="A102" s="49" t="s">
        <v>325</v>
      </c>
      <c r="B102" s="49"/>
      <c r="C102" s="13" t="s">
        <v>22</v>
      </c>
      <c r="D102" s="13" t="s">
        <v>288</v>
      </c>
      <c r="E102" s="28">
        <f>'9.2 melléklet'!E102+'9.3 melléklet'!E102+' 9.4 melléklet'!E102+'9.5 melléklet'!E102+'9.6 melléklet'!E102+'9.7 melléklet'!E102</f>
        <v>0</v>
      </c>
      <c r="F102" s="28">
        <f>'9.2 melléklet'!F102+'9.3 melléklet'!F102+' 9.4 melléklet'!F102+'9.5 melléklet'!F102+'9.6 melléklet'!F102+'9.7 melléklet'!F102</f>
        <v>0</v>
      </c>
      <c r="G102" s="28">
        <f>'9.2 melléklet'!G102+'9.3 melléklet'!G102+' 9.4 melléklet'!G102+'9.5 melléklet'!G102+'9.6 melléklet'!G102+'9.7 melléklet'!G102</f>
        <v>0</v>
      </c>
      <c r="H102" s="24">
        <f>'9.2 melléklet'!H102+'9.3 melléklet'!H102+' 9.4 melléklet'!H102+'9.5 melléklet'!H102+'9.6 melléklet'!H102+'9.7 melléklet'!H102</f>
        <v>0</v>
      </c>
      <c r="I102" s="28">
        <f>'9.2 melléklet'!I102+'9.3 melléklet'!I102+' 9.4 melléklet'!I102+'9.5 melléklet'!I102+'9.6 melléklet'!I102+'9.7 melléklet'!I102</f>
        <v>0</v>
      </c>
    </row>
    <row r="103" spans="1:9" ht="38.25" x14ac:dyDescent="0.25">
      <c r="A103" s="49" t="s">
        <v>326</v>
      </c>
      <c r="B103" s="49"/>
      <c r="C103" s="13" t="s">
        <v>289</v>
      </c>
      <c r="D103" s="13" t="s">
        <v>290</v>
      </c>
      <c r="E103" s="28">
        <f>'9.2 melléklet'!E103+'9.3 melléklet'!E103+' 9.4 melléklet'!E103+'9.5 melléklet'!E103+'9.6 melléklet'!E103+'9.7 melléklet'!E103</f>
        <v>0</v>
      </c>
      <c r="F103" s="28">
        <f>'9.2 melléklet'!F103+'9.3 melléklet'!F103+' 9.4 melléklet'!F103+'9.5 melléklet'!F103+'9.6 melléklet'!F103+'9.7 melléklet'!F103</f>
        <v>0</v>
      </c>
      <c r="G103" s="28">
        <f>'9.2 melléklet'!G103+'9.3 melléklet'!G103+' 9.4 melléklet'!G103+'9.5 melléklet'!G103+'9.6 melléklet'!G103+'9.7 melléklet'!G103</f>
        <v>0</v>
      </c>
      <c r="H103" s="24">
        <f>'9.2 melléklet'!H103+'9.3 melléklet'!H103+' 9.4 melléklet'!H103+'9.5 melléklet'!H103+'9.6 melléklet'!H103+'9.7 melléklet'!H103</f>
        <v>0</v>
      </c>
      <c r="I103" s="28">
        <f>'9.2 melléklet'!I103+'9.3 melléklet'!I103+' 9.4 melléklet'!I103+'9.5 melléklet'!I103+'9.6 melléklet'!I103+'9.7 melléklet'!I103</f>
        <v>0</v>
      </c>
    </row>
    <row r="104" spans="1:9" ht="25.5" x14ac:dyDescent="0.25">
      <c r="A104" s="49" t="s">
        <v>327</v>
      </c>
      <c r="B104" s="49"/>
      <c r="C104" s="13" t="s">
        <v>291</v>
      </c>
      <c r="D104" s="13" t="s">
        <v>292</v>
      </c>
      <c r="E104" s="28">
        <f>'9.2 melléklet'!E104+'9.3 melléklet'!E104+' 9.4 melléklet'!E104+'9.5 melléklet'!E104+'9.6 melléklet'!E104+'9.7 melléklet'!E104</f>
        <v>0</v>
      </c>
      <c r="F104" s="28">
        <f>'9.2 melléklet'!F104+'9.3 melléklet'!F104+' 9.4 melléklet'!F104+'9.5 melléklet'!F104+'9.6 melléklet'!F104+'9.7 melléklet'!F104</f>
        <v>0</v>
      </c>
      <c r="G104" s="28">
        <f>'9.2 melléklet'!G104+'9.3 melléklet'!G104+' 9.4 melléklet'!G104+'9.5 melléklet'!G104+'9.6 melléklet'!G104+'9.7 melléklet'!G104</f>
        <v>0</v>
      </c>
      <c r="H104" s="24">
        <f>'9.2 melléklet'!H104+'9.3 melléklet'!H104+' 9.4 melléklet'!H104+'9.5 melléklet'!H104+'9.6 melléklet'!H104+'9.7 melléklet'!H104</f>
        <v>0</v>
      </c>
      <c r="I104" s="28">
        <f>'9.2 melléklet'!I104+'9.3 melléklet'!I104+' 9.4 melléklet'!I104+'9.5 melléklet'!I104+'9.6 melléklet'!I104+'9.7 melléklet'!I104</f>
        <v>0</v>
      </c>
    </row>
    <row r="105" spans="1:9" ht="25.5" x14ac:dyDescent="0.25">
      <c r="A105" s="46" t="s">
        <v>328</v>
      </c>
      <c r="B105" s="46"/>
      <c r="C105" s="30" t="s">
        <v>332</v>
      </c>
      <c r="D105" s="30" t="s">
        <v>293</v>
      </c>
      <c r="E105" s="31">
        <f>'9.2 melléklet'!E105+'9.3 melléklet'!E105+' 9.4 melléklet'!E105+'9.5 melléklet'!E105+'9.6 melléklet'!E105+'9.7 melléklet'!E105</f>
        <v>0</v>
      </c>
      <c r="F105" s="31">
        <f>'9.2 melléklet'!F105+'9.3 melléklet'!F105+' 9.4 melléklet'!F105+'9.5 melléklet'!F105+'9.6 melléklet'!F105+'9.7 melléklet'!F105</f>
        <v>0</v>
      </c>
      <c r="G105" s="31">
        <f>'9.2 melléklet'!G105+'9.3 melléklet'!G105+' 9.4 melléklet'!G105+'9.5 melléklet'!G105+'9.6 melléklet'!G105+'9.7 melléklet'!G105</f>
        <v>0</v>
      </c>
      <c r="H105" s="31">
        <f>'9.2 melléklet'!H105+'9.3 melléklet'!H105+' 9.4 melléklet'!H105+'9.5 melléklet'!H105+'9.6 melléklet'!H105+'9.7 melléklet'!H105</f>
        <v>0</v>
      </c>
      <c r="I105" s="31">
        <f>'9.2 melléklet'!I105+'9.3 melléklet'!I105+' 9.4 melléklet'!I105+'9.5 melléklet'!I105+'9.6 melléklet'!I105+'9.7 melléklet'!I105</f>
        <v>0</v>
      </c>
    </row>
    <row r="106" spans="1:9" ht="25.5" x14ac:dyDescent="0.25">
      <c r="A106" s="46" t="s">
        <v>329</v>
      </c>
      <c r="B106" s="46"/>
      <c r="C106" s="30" t="s">
        <v>23</v>
      </c>
      <c r="D106" s="30" t="s">
        <v>294</v>
      </c>
      <c r="E106" s="31">
        <f>'9.2 melléklet'!E106+'9.3 melléklet'!E106+' 9.4 melléklet'!E106+'9.5 melléklet'!E106+'9.6 melléklet'!E106+'9.7 melléklet'!E106</f>
        <v>0</v>
      </c>
      <c r="F106" s="31">
        <f>'9.2 melléklet'!F106+'9.3 melléklet'!F106+' 9.4 melléklet'!F106+'9.5 melléklet'!F106+'9.6 melléklet'!F106+'9.7 melléklet'!F106</f>
        <v>0</v>
      </c>
      <c r="G106" s="31">
        <f>'9.2 melléklet'!G106+'9.3 melléklet'!G106+' 9.4 melléklet'!G106+'9.5 melléklet'!G106+'9.6 melléklet'!G106+'9.7 melléklet'!G106</f>
        <v>0</v>
      </c>
      <c r="H106" s="31">
        <f>'9.2 melléklet'!H106+'9.3 melléklet'!H106+' 9.4 melléklet'!H106+'9.5 melléklet'!H106+'9.6 melléklet'!H106+'9.7 melléklet'!H106</f>
        <v>0</v>
      </c>
      <c r="I106" s="31">
        <f>'9.2 melléklet'!I106+'9.3 melléklet'!I106+' 9.4 melléklet'!I106+'9.5 melléklet'!I106+'9.6 melléklet'!I106+'9.7 melléklet'!I106</f>
        <v>0</v>
      </c>
    </row>
    <row r="107" spans="1:9" x14ac:dyDescent="0.25">
      <c r="A107" s="46" t="s">
        <v>330</v>
      </c>
      <c r="B107" s="46"/>
      <c r="C107" s="30" t="s">
        <v>295</v>
      </c>
      <c r="D107" s="30" t="s">
        <v>296</v>
      </c>
      <c r="E107" s="31">
        <f>'9.2 melléklet'!E107+'9.3 melléklet'!E107+' 9.4 melléklet'!E107+'9.5 melléklet'!E107+'9.6 melléklet'!E107+'9.7 melléklet'!E107</f>
        <v>0</v>
      </c>
      <c r="F107" s="31">
        <f>'9.2 melléklet'!F107+'9.3 melléklet'!F107+' 9.4 melléklet'!F107+'9.5 melléklet'!F107+'9.6 melléklet'!F107+'9.7 melléklet'!F107</f>
        <v>0</v>
      </c>
      <c r="G107" s="31">
        <f>'9.2 melléklet'!G107+'9.3 melléklet'!G107+' 9.4 melléklet'!G107+'9.5 melléklet'!G107+'9.6 melléklet'!G107+'9.7 melléklet'!G107</f>
        <v>0</v>
      </c>
      <c r="H107" s="31">
        <f>'9.2 melléklet'!H107+'9.3 melléklet'!H107+' 9.4 melléklet'!H107+'9.5 melléklet'!H107+'9.6 melléklet'!H107+'9.7 melléklet'!H107</f>
        <v>0</v>
      </c>
      <c r="I107" s="31">
        <f>'9.2 melléklet'!I107+'9.3 melléklet'!I107+' 9.4 melléklet'!I107+'9.5 melléklet'!I107+'9.6 melléklet'!I107+'9.7 melléklet'!I107</f>
        <v>0</v>
      </c>
    </row>
    <row r="108" spans="1:9" ht="25.5" x14ac:dyDescent="0.25">
      <c r="A108" s="47" t="s">
        <v>331</v>
      </c>
      <c r="B108" s="47"/>
      <c r="C108" s="34" t="s">
        <v>333</v>
      </c>
      <c r="D108" s="34" t="s">
        <v>297</v>
      </c>
      <c r="E108" s="35">
        <f>'9.2 melléklet'!E108+'9.3 melléklet'!E108+' 9.4 melléklet'!E108+'9.5 melléklet'!E108+'9.6 melléklet'!E108+'9.7 melléklet'!E108</f>
        <v>553964624</v>
      </c>
      <c r="F108" s="35">
        <f>'9.2 melléklet'!F108+'9.3 melléklet'!F108+' 9.4 melléklet'!F108+'9.5 melléklet'!F108+'9.6 melléklet'!F108+'9.7 melléklet'!F108</f>
        <v>0</v>
      </c>
      <c r="G108" s="35">
        <f>'9.2 melléklet'!G108+'9.3 melléklet'!G108+' 9.4 melléklet'!G108+'9.5 melléklet'!G108+'9.6 melléklet'!G108+'9.7 melléklet'!G108</f>
        <v>232434859</v>
      </c>
      <c r="H108" s="35">
        <f>'9.2 melléklet'!H108+'9.3 melléklet'!H108+' 9.4 melléklet'!H108+'9.5 melléklet'!H108+'9.6 melléklet'!H108+'9.7 melléklet'!H108</f>
        <v>-4000000</v>
      </c>
      <c r="I108" s="35">
        <f>'9.2 melléklet'!I108+'9.3 melléklet'!I108+' 9.4 melléklet'!I108+'9.5 melléklet'!I108+'9.6 melléklet'!I108+'9.7 melléklet'!I108</f>
        <v>782399483</v>
      </c>
    </row>
    <row r="109" spans="1:9" ht="21.75" customHeight="1" x14ac:dyDescent="0.25">
      <c r="A109" s="48" t="s">
        <v>334</v>
      </c>
      <c r="B109" s="48"/>
      <c r="C109" s="38" t="s">
        <v>335</v>
      </c>
      <c r="D109" s="38" t="s">
        <v>336</v>
      </c>
      <c r="E109" s="39">
        <f>'9.2 melléklet'!E109+'9.3 melléklet'!E109+' 9.4 melléklet'!E109+'9.5 melléklet'!E109+'9.6 melléklet'!E109+'9.7 melléklet'!E109</f>
        <v>588576153</v>
      </c>
      <c r="F109" s="39">
        <f>'9.2 melléklet'!F109+'9.3 melléklet'!F109+' 9.4 melléklet'!F109+'9.5 melléklet'!F109+'9.6 melléklet'!F109+'9.7 melléklet'!F109</f>
        <v>0</v>
      </c>
      <c r="G109" s="39">
        <f>'9.2 melléklet'!G109+'9.3 melléklet'!G109+' 9.4 melléklet'!G109+'9.5 melléklet'!G109+'9.6 melléklet'!G109+'9.7 melléklet'!G109</f>
        <v>232434859</v>
      </c>
      <c r="H109" s="39">
        <f>'9.2 melléklet'!H109+'9.3 melléklet'!H109+' 9.4 melléklet'!H109+'9.5 melléklet'!H109+'9.6 melléklet'!H109+'9.7 melléklet'!H109</f>
        <v>-5000000</v>
      </c>
      <c r="I109" s="39">
        <f>'9.2 melléklet'!I109+'9.3 melléklet'!I109+' 9.4 melléklet'!I109+'9.5 melléklet'!I109+'9.6 melléklet'!I109+'9.7 melléklet'!I109</f>
        <v>816011012</v>
      </c>
    </row>
    <row r="110" spans="1:9" x14ac:dyDescent="0.25">
      <c r="A110" s="21"/>
      <c r="B110" s="21"/>
      <c r="C110" s="2"/>
      <c r="D110" s="2"/>
      <c r="E110" s="3"/>
      <c r="F110" s="3"/>
      <c r="G110" s="3"/>
      <c r="H110" s="3"/>
      <c r="I110" s="3"/>
    </row>
    <row r="111" spans="1:9" x14ac:dyDescent="0.25">
      <c r="A111" s="21"/>
      <c r="B111" s="21"/>
      <c r="C111" s="2"/>
      <c r="D111" s="2"/>
      <c r="E111" s="3"/>
      <c r="F111" s="3"/>
      <c r="G111" s="3"/>
      <c r="H111" s="3"/>
      <c r="I111" s="3"/>
    </row>
    <row r="112" spans="1:9" x14ac:dyDescent="0.25">
      <c r="A112" s="21"/>
      <c r="B112" s="21"/>
      <c r="C112" s="2"/>
      <c r="D112" s="2"/>
      <c r="E112" s="3"/>
      <c r="F112" s="3"/>
      <c r="G112" s="3"/>
      <c r="H112" s="3"/>
      <c r="I112" s="3"/>
    </row>
    <row r="113" spans="1:10" x14ac:dyDescent="0.25">
      <c r="A113" s="45"/>
      <c r="B113" s="45"/>
      <c r="C113" s="4"/>
      <c r="D113" s="4"/>
      <c r="E113" s="3"/>
      <c r="F113" s="3"/>
      <c r="G113" s="3"/>
      <c r="H113" s="3"/>
      <c r="I113" s="3"/>
    </row>
    <row r="114" spans="1:10" ht="15" customHeight="1" x14ac:dyDescent="0.25">
      <c r="A114" s="47" t="s">
        <v>31</v>
      </c>
      <c r="B114" s="47"/>
      <c r="C114" s="51" t="s">
        <v>42</v>
      </c>
      <c r="D114" s="51"/>
      <c r="E114" s="51"/>
      <c r="F114" s="51"/>
      <c r="G114" s="51"/>
      <c r="H114" s="51"/>
      <c r="I114" s="51"/>
    </row>
    <row r="115" spans="1:10" x14ac:dyDescent="0.25">
      <c r="A115" s="47" t="s">
        <v>36</v>
      </c>
      <c r="B115" s="47"/>
      <c r="C115" s="54" t="s">
        <v>37</v>
      </c>
      <c r="D115" s="34"/>
      <c r="E115" s="52" t="str">
        <f>E6</f>
        <v>2020. évi eredeti előirányzat</v>
      </c>
      <c r="F115" s="52"/>
      <c r="G115" s="52"/>
      <c r="H115" s="52"/>
      <c r="I115" s="52"/>
    </row>
    <row r="116" spans="1:10" ht="25.5" x14ac:dyDescent="0.25">
      <c r="A116" s="47"/>
      <c r="B116" s="47"/>
      <c r="C116" s="54"/>
      <c r="D116" s="34"/>
      <c r="E116" s="40" t="s">
        <v>0</v>
      </c>
      <c r="F116" s="40" t="s">
        <v>1</v>
      </c>
      <c r="G116" s="40" t="s">
        <v>2</v>
      </c>
      <c r="H116" s="42" t="s">
        <v>379</v>
      </c>
      <c r="I116" s="40" t="s">
        <v>3</v>
      </c>
    </row>
    <row r="117" spans="1:10" x14ac:dyDescent="0.25">
      <c r="A117" s="47">
        <v>1</v>
      </c>
      <c r="B117" s="47"/>
      <c r="C117" s="40">
        <v>2</v>
      </c>
      <c r="D117" s="34"/>
      <c r="E117" s="40">
        <v>3</v>
      </c>
      <c r="F117" s="40">
        <v>4</v>
      </c>
      <c r="G117" s="40">
        <v>5</v>
      </c>
      <c r="H117" s="42"/>
      <c r="I117" s="40">
        <v>6</v>
      </c>
    </row>
    <row r="118" spans="1:10" x14ac:dyDescent="0.25">
      <c r="A118" s="60" t="s">
        <v>30</v>
      </c>
      <c r="B118" s="60"/>
      <c r="C118" s="60"/>
      <c r="D118" s="60"/>
      <c r="E118" s="60"/>
      <c r="F118" s="60"/>
      <c r="G118" s="60"/>
      <c r="H118" s="60"/>
      <c r="I118" s="60"/>
    </row>
    <row r="119" spans="1:10" x14ac:dyDescent="0.25">
      <c r="A119" s="56" t="s">
        <v>68</v>
      </c>
      <c r="B119" s="56"/>
      <c r="C119" s="23" t="s">
        <v>240</v>
      </c>
      <c r="D119" s="23" t="s">
        <v>236</v>
      </c>
      <c r="E119" s="24">
        <f>'9.2 melléklet'!E119+'9.3 melléklet'!E119+' 9.4 melléklet'!E119+'9.5 melléklet'!E119+'9.6 melléklet'!E119+'9.7 melléklet'!E119</f>
        <v>360774976</v>
      </c>
      <c r="F119" s="24">
        <f>'9.2 melléklet'!F119+'9.3 melléklet'!F119+' 9.4 melléklet'!F119+'9.5 melléklet'!F119+'9.6 melléklet'!F119+'9.7 melléklet'!F119</f>
        <v>0</v>
      </c>
      <c r="G119" s="24">
        <f>'9.2 melléklet'!G119+'9.3 melléklet'!G119+' 9.4 melléklet'!G119+'9.5 melléklet'!G119+'9.6 melléklet'!G119+'9.7 melléklet'!G119</f>
        <v>166888534</v>
      </c>
      <c r="H119" s="24">
        <f>'9.2 melléklet'!H119+'9.3 melléklet'!H119+' 9.4 melléklet'!H119+'9.5 melléklet'!H119+'9.6 melléklet'!H119+'9.7 melléklet'!H119</f>
        <v>0</v>
      </c>
      <c r="I119" s="24">
        <f>'9.2 melléklet'!I119+'9.3 melléklet'!I119+' 9.4 melléklet'!I119+'9.5 melléklet'!I119+'9.6 melléklet'!I119+'9.7 melléklet'!I119</f>
        <v>527663510</v>
      </c>
    </row>
    <row r="120" spans="1:10" ht="25.5" x14ac:dyDescent="0.25">
      <c r="A120" s="56" t="s">
        <v>69</v>
      </c>
      <c r="B120" s="56"/>
      <c r="C120" s="23" t="s">
        <v>237</v>
      </c>
      <c r="D120" s="23" t="s">
        <v>238</v>
      </c>
      <c r="E120" s="24">
        <f>'9.2 melléklet'!E120+'9.3 melléklet'!E120+' 9.4 melléklet'!E120+'9.5 melléklet'!E120+'9.6 melléklet'!E120+'9.7 melléklet'!E120</f>
        <v>67124238</v>
      </c>
      <c r="F120" s="24">
        <f>'9.2 melléklet'!F120+'9.3 melléklet'!F120+' 9.4 melléklet'!F120+'9.5 melléklet'!F120+'9.6 melléklet'!F120+'9.7 melléklet'!F120</f>
        <v>0</v>
      </c>
      <c r="G120" s="24">
        <f>'9.2 melléklet'!G120+'9.3 melléklet'!G120+' 9.4 melléklet'!G120+'9.5 melléklet'!G120+'9.6 melléklet'!G120+'9.7 melléklet'!G120</f>
        <v>31768820</v>
      </c>
      <c r="H120" s="24">
        <f>'9.2 melléklet'!H120+'9.3 melléklet'!H120+' 9.4 melléklet'!H120+'9.5 melléklet'!H120+'9.6 melléklet'!H120+'9.7 melléklet'!H120</f>
        <v>0</v>
      </c>
      <c r="I120" s="24">
        <f>'9.2 melléklet'!I120+'9.3 melléklet'!I120+' 9.4 melléklet'!I120+'9.5 melléklet'!I120+'9.6 melléklet'!I120+'9.7 melléklet'!I120</f>
        <v>98893058</v>
      </c>
    </row>
    <row r="121" spans="1:10" x14ac:dyDescent="0.25">
      <c r="A121" s="56" t="s">
        <v>70</v>
      </c>
      <c r="B121" s="56"/>
      <c r="C121" s="23" t="s">
        <v>32</v>
      </c>
      <c r="D121" s="23" t="s">
        <v>239</v>
      </c>
      <c r="E121" s="24">
        <f>'9.2 melléklet'!E121+'9.3 melléklet'!E121+' 9.4 melléklet'!E121+'9.5 melléklet'!E121+'9.6 melléklet'!E121+'9.7 melléklet'!E121</f>
        <v>146524504</v>
      </c>
      <c r="F121" s="24">
        <f>'9.2 melléklet'!F121+'9.3 melléklet'!F121+' 9.4 melléklet'!F121+'9.5 melléklet'!F121+'9.6 melléklet'!F121+'9.7 melléklet'!F121</f>
        <v>0</v>
      </c>
      <c r="G121" s="24">
        <f>'9.2 melléklet'!G121+'9.3 melléklet'!G121+' 9.4 melléklet'!G121+'9.5 melléklet'!G121+'9.6 melléklet'!G121+'9.7 melléklet'!G121</f>
        <v>32528030</v>
      </c>
      <c r="H121" s="24">
        <f>'9.2 melléklet'!H121+'9.3 melléklet'!H121+' 9.4 melléklet'!H121+'9.5 melléklet'!H121+'9.6 melléklet'!H121+'9.7 melléklet'!H121</f>
        <v>-5000000</v>
      </c>
      <c r="I121" s="24">
        <f>'9.2 melléklet'!I121+'9.3 melléklet'!I121+' 9.4 melléklet'!I121+'9.5 melléklet'!I121+'9.6 melléklet'!I121+'9.7 melléklet'!I121</f>
        <v>174052534</v>
      </c>
    </row>
    <row r="122" spans="1:10" x14ac:dyDescent="0.25">
      <c r="A122" s="56" t="s">
        <v>71</v>
      </c>
      <c r="B122" s="56"/>
      <c r="C122" s="23" t="s">
        <v>24</v>
      </c>
      <c r="D122" s="23" t="s">
        <v>241</v>
      </c>
      <c r="E122" s="24">
        <f>'9.2 melléklet'!E122+'9.3 melléklet'!E122+' 9.4 melléklet'!E122+'9.5 melléklet'!E122+'9.6 melléklet'!E122+'9.7 melléklet'!E122</f>
        <v>0</v>
      </c>
      <c r="F122" s="24">
        <f>'9.2 melléklet'!F122+'9.3 melléklet'!F122+' 9.4 melléklet'!F122+'9.5 melléklet'!F122+'9.6 melléklet'!F122+'9.7 melléklet'!F122</f>
        <v>0</v>
      </c>
      <c r="G122" s="24">
        <f>'9.2 melléklet'!G122+'9.3 melléklet'!G122+' 9.4 melléklet'!G122+'9.5 melléklet'!G122+'9.6 melléklet'!G122+'9.7 melléklet'!G122</f>
        <v>0</v>
      </c>
      <c r="H122" s="24">
        <f>'9.2 melléklet'!H122+'9.3 melléklet'!H122+' 9.4 melléklet'!H122+'9.5 melléklet'!H122+'9.6 melléklet'!H122+'9.7 melléklet'!H122</f>
        <v>0</v>
      </c>
      <c r="I122" s="24">
        <f>'9.2 melléklet'!I122+'9.3 melléklet'!I122+' 9.4 melléklet'!I122+'9.5 melléklet'!I122+'9.6 melléklet'!I122+'9.7 melléklet'!I122</f>
        <v>0</v>
      </c>
    </row>
    <row r="123" spans="1:10" x14ac:dyDescent="0.25">
      <c r="A123" s="56" t="s">
        <v>72</v>
      </c>
      <c r="B123" s="56"/>
      <c r="C123" s="23" t="s">
        <v>243</v>
      </c>
      <c r="D123" s="23" t="s">
        <v>242</v>
      </c>
      <c r="E123" s="24">
        <f>'9.2 melléklet'!E123+'9.3 melléklet'!E123+' 9.4 melléklet'!E123+'9.5 melléklet'!E123+'9.6 melléklet'!E123+'9.7 melléklet'!E123</f>
        <v>0</v>
      </c>
      <c r="F123" s="24">
        <f>'9.2 melléklet'!F123+'9.3 melléklet'!F123+' 9.4 melléklet'!F123+'9.5 melléklet'!F123+'9.6 melléklet'!F123+'9.7 melléklet'!F123</f>
        <v>0</v>
      </c>
      <c r="G123" s="24">
        <f>'9.2 melléklet'!G123+'9.3 melléklet'!G123+' 9.4 melléklet'!G123+'9.5 melléklet'!G123+'9.6 melléklet'!G123+'9.7 melléklet'!G123</f>
        <v>0</v>
      </c>
      <c r="H123" s="24">
        <f>'9.2 melléklet'!H123+'9.3 melléklet'!H123+' 9.4 melléklet'!H123+'9.5 melléklet'!H123+'9.6 melléklet'!H123+'9.7 melléklet'!H123</f>
        <v>0</v>
      </c>
      <c r="I123" s="24">
        <f>'9.2 melléklet'!I123+'9.3 melléklet'!I123+' 9.4 melléklet'!I123+'9.5 melléklet'!I123+'9.6 melléklet'!I123+'9.7 melléklet'!I123</f>
        <v>0</v>
      </c>
      <c r="J123" s="19" t="s">
        <v>44</v>
      </c>
    </row>
    <row r="124" spans="1:10" x14ac:dyDescent="0.25">
      <c r="A124" s="56" t="s">
        <v>73</v>
      </c>
      <c r="B124" s="56"/>
      <c r="C124" s="23" t="s">
        <v>245</v>
      </c>
      <c r="D124" s="23" t="s">
        <v>244</v>
      </c>
      <c r="E124" s="24">
        <f>'9.2 melléklet'!E124+'9.3 melléklet'!E124+' 9.4 melléklet'!E124+'9.5 melléklet'!E124+'9.6 melléklet'!E124+'9.7 melléklet'!E124</f>
        <v>6339935</v>
      </c>
      <c r="F124" s="24">
        <f>'9.2 melléklet'!F124+'9.3 melléklet'!F124+' 9.4 melléklet'!F124+'9.5 melléklet'!F124+'9.6 melléklet'!F124+'9.7 melléklet'!F124</f>
        <v>0</v>
      </c>
      <c r="G124" s="24">
        <f>'9.2 melléklet'!G124+'9.3 melléklet'!G124+' 9.4 melléklet'!G124+'9.5 melléklet'!G124+'9.6 melléklet'!G124+'9.7 melléklet'!G124</f>
        <v>7156975</v>
      </c>
      <c r="H124" s="24">
        <f>'9.2 melléklet'!H124+'9.3 melléklet'!H124+' 9.4 melléklet'!H124+'9.5 melléklet'!H124+'9.6 melléklet'!H124+'9.7 melléklet'!H124</f>
        <v>0</v>
      </c>
      <c r="I124" s="24">
        <f>'9.2 melléklet'!I124+'9.3 melléklet'!I124+' 9.4 melléklet'!I124+'9.5 melléklet'!I124+'9.6 melléklet'!I124+'9.7 melléklet'!I124</f>
        <v>13496910</v>
      </c>
    </row>
    <row r="125" spans="1:10" x14ac:dyDescent="0.25">
      <c r="A125" s="56" t="s">
        <v>74</v>
      </c>
      <c r="B125" s="56"/>
      <c r="C125" s="23" t="s">
        <v>25</v>
      </c>
      <c r="D125" s="23" t="s">
        <v>246</v>
      </c>
      <c r="E125" s="24">
        <f>'9.2 melléklet'!E125+'9.3 melléklet'!E125+' 9.4 melléklet'!E125+'9.5 melléklet'!E125+'9.6 melléklet'!E125+'9.7 melléklet'!E125</f>
        <v>1905000</v>
      </c>
      <c r="F125" s="24">
        <f>'9.2 melléklet'!F125+'9.3 melléklet'!F125+' 9.4 melléklet'!F125+'9.5 melléklet'!F125+'9.6 melléklet'!F125+'9.7 melléklet'!F125</f>
        <v>0</v>
      </c>
      <c r="G125" s="24">
        <f>'9.2 melléklet'!G125+'9.3 melléklet'!G125+' 9.4 melléklet'!G125+'9.5 melléklet'!G125+'9.6 melléklet'!G125+'9.7 melléklet'!G125</f>
        <v>0</v>
      </c>
      <c r="H125" s="24">
        <f>'9.2 melléklet'!H125+'9.3 melléklet'!H125+' 9.4 melléklet'!H125+'9.5 melléklet'!H125+'9.6 melléklet'!H125+'9.7 melléklet'!H125</f>
        <v>0</v>
      </c>
      <c r="I125" s="24">
        <f>'9.2 melléklet'!I125+'9.3 melléklet'!I125+' 9.4 melléklet'!I125+'9.5 melléklet'!I125+'9.6 melléklet'!I125+'9.7 melléklet'!I125</f>
        <v>1905000</v>
      </c>
    </row>
    <row r="126" spans="1:10" x14ac:dyDescent="0.25">
      <c r="A126" s="56" t="s">
        <v>76</v>
      </c>
      <c r="B126" s="56"/>
      <c r="C126" s="23" t="s">
        <v>248</v>
      </c>
      <c r="D126" s="23" t="s">
        <v>247</v>
      </c>
      <c r="E126" s="24">
        <f>'9.2 melléklet'!E126+'9.3 melléklet'!E126+' 9.4 melléklet'!E126+'9.5 melléklet'!E126+'9.6 melléklet'!E126+'9.7 melléklet'!E126</f>
        <v>0</v>
      </c>
      <c r="F126" s="24">
        <f>'9.2 melléklet'!F126+'9.3 melléklet'!F126+' 9.4 melléklet'!F126+'9.5 melléklet'!F126+'9.6 melléklet'!F126+'9.7 melléklet'!F126</f>
        <v>0</v>
      </c>
      <c r="G126" s="24">
        <f>'9.2 melléklet'!G126+'9.3 melléklet'!G126+' 9.4 melléklet'!G126+'9.5 melléklet'!G126+'9.6 melléklet'!G126+'9.7 melléklet'!G126</f>
        <v>0</v>
      </c>
      <c r="H126" s="24">
        <f>'9.2 melléklet'!H126+'9.3 melléklet'!H126+' 9.4 melléklet'!H126+'9.5 melléklet'!H126+'9.6 melléklet'!H126+'9.7 melléklet'!H126</f>
        <v>0</v>
      </c>
      <c r="I126" s="24">
        <f>'9.2 melléklet'!I126+'9.3 melléklet'!I126+' 9.4 melléklet'!I126+'9.5 melléklet'!I126+'9.6 melléklet'!I126+'9.7 melléklet'!I126</f>
        <v>0</v>
      </c>
    </row>
    <row r="127" spans="1:10" ht="25.5" x14ac:dyDescent="0.25">
      <c r="A127" s="47" t="s">
        <v>77</v>
      </c>
      <c r="B127" s="47"/>
      <c r="C127" s="34" t="s">
        <v>250</v>
      </c>
      <c r="D127" s="34" t="s">
        <v>249</v>
      </c>
      <c r="E127" s="35">
        <f>'9.2 melléklet'!E127+'9.3 melléklet'!E127+' 9.4 melléklet'!E127+'9.5 melléklet'!E127+'9.6 melléklet'!E127+'9.7 melléklet'!E127</f>
        <v>582668653</v>
      </c>
      <c r="F127" s="35">
        <f>'9.2 melléklet'!F127+'9.3 melléklet'!F127+' 9.4 melléklet'!F127+'9.5 melléklet'!F127+'9.6 melléklet'!F127+'9.7 melléklet'!F127</f>
        <v>0</v>
      </c>
      <c r="G127" s="35">
        <f>'9.2 melléklet'!G127+'9.3 melléklet'!G127+' 9.4 melléklet'!G127+'9.5 melléklet'!G127+'9.6 melléklet'!G127+'9.7 melléklet'!G127</f>
        <v>238342359</v>
      </c>
      <c r="H127" s="35">
        <f>'9.2 melléklet'!H127+'9.3 melléklet'!H127+' 9.4 melléklet'!H127+'9.5 melléklet'!H127+'9.6 melléklet'!H127+'9.7 melléklet'!H127</f>
        <v>-5000000</v>
      </c>
      <c r="I127" s="35">
        <f>'9.2 melléklet'!I127+'9.3 melléklet'!I127+' 9.4 melléklet'!I127+'9.5 melléklet'!I127+'9.6 melléklet'!I127+'9.7 melléklet'!I127</f>
        <v>816011012</v>
      </c>
    </row>
    <row r="128" spans="1:10" ht="25.5" x14ac:dyDescent="0.25">
      <c r="A128" s="56" t="s">
        <v>78</v>
      </c>
      <c r="B128" s="56"/>
      <c r="C128" s="23" t="s">
        <v>356</v>
      </c>
      <c r="D128" s="23" t="s">
        <v>339</v>
      </c>
      <c r="E128" s="24">
        <f>'9.2 melléklet'!E128+'9.3 melléklet'!E128+' 9.4 melléklet'!E128+'9.5 melléklet'!E128+'9.6 melléklet'!E128+'9.7 melléklet'!E128</f>
        <v>0</v>
      </c>
      <c r="F128" s="24">
        <f>'9.2 melléklet'!F128+'9.3 melléklet'!F128+' 9.4 melléklet'!F128+'9.5 melléklet'!F128+'9.6 melléklet'!F128+'9.7 melléklet'!F128</f>
        <v>0</v>
      </c>
      <c r="G128" s="24">
        <f>'9.2 melléklet'!G128+'9.3 melléklet'!G128+' 9.4 melléklet'!G128+'9.5 melléklet'!G128+'9.6 melléklet'!G128+'9.7 melléklet'!G128</f>
        <v>0</v>
      </c>
      <c r="H128" s="24">
        <f>'9.2 melléklet'!H128+'9.3 melléklet'!H128+' 9.4 melléklet'!H128+'9.5 melléklet'!H128+'9.6 melléklet'!H128+'9.7 melléklet'!H128</f>
        <v>0</v>
      </c>
      <c r="I128" s="24">
        <f>'9.2 melléklet'!I128+'9.3 melléklet'!I128+' 9.4 melléklet'!I128+'9.5 melléklet'!I128+'9.6 melléklet'!I128+'9.7 melléklet'!I128</f>
        <v>0</v>
      </c>
    </row>
    <row r="129" spans="1:9" x14ac:dyDescent="0.25">
      <c r="A129" s="56" t="s">
        <v>79</v>
      </c>
      <c r="B129" s="56"/>
      <c r="C129" s="23" t="s">
        <v>357</v>
      </c>
      <c r="D129" s="23" t="s">
        <v>340</v>
      </c>
      <c r="E129" s="24">
        <f>'9.2 melléklet'!E129+'9.3 melléklet'!E129+' 9.4 melléklet'!E129+'9.5 melléklet'!E129+'9.6 melléklet'!E129+'9.7 melléklet'!E129</f>
        <v>0</v>
      </c>
      <c r="F129" s="24">
        <f>'9.2 melléklet'!F129+'9.3 melléklet'!F129+' 9.4 melléklet'!F129+'9.5 melléklet'!F129+'9.6 melléklet'!F129+'9.7 melléklet'!F129</f>
        <v>0</v>
      </c>
      <c r="G129" s="24">
        <f>'9.2 melléklet'!G129+'9.3 melléklet'!G129+' 9.4 melléklet'!G129+'9.5 melléklet'!G129+'9.6 melléklet'!G129+'9.7 melléklet'!G129</f>
        <v>0</v>
      </c>
      <c r="H129" s="24">
        <f>'9.2 melléklet'!H129+'9.3 melléklet'!H129+' 9.4 melléklet'!H129+'9.5 melléklet'!H129+'9.6 melléklet'!H129+'9.7 melléklet'!H129</f>
        <v>0</v>
      </c>
      <c r="I129" s="24">
        <f>'9.2 melléklet'!I129+'9.3 melléklet'!I129+' 9.4 melléklet'!I129+'9.5 melléklet'!I129+'9.6 melléklet'!I129+'9.7 melléklet'!I129</f>
        <v>0</v>
      </c>
    </row>
    <row r="130" spans="1:9" ht="25.5" x14ac:dyDescent="0.25">
      <c r="A130" s="56" t="s">
        <v>80</v>
      </c>
      <c r="B130" s="56"/>
      <c r="C130" s="23" t="s">
        <v>26</v>
      </c>
      <c r="D130" s="23" t="s">
        <v>341</v>
      </c>
      <c r="E130" s="24">
        <f>'9.2 melléklet'!E130+'9.3 melléklet'!E130+' 9.4 melléklet'!E130+'9.5 melléklet'!E130+'9.6 melléklet'!E130+'9.7 melléklet'!E130</f>
        <v>0</v>
      </c>
      <c r="F130" s="24">
        <f>'9.2 melléklet'!F130+'9.3 melléklet'!F130+' 9.4 melléklet'!F130+'9.5 melléklet'!F130+'9.6 melléklet'!F130+'9.7 melléklet'!F130</f>
        <v>0</v>
      </c>
      <c r="G130" s="24">
        <f>'9.2 melléklet'!G130+'9.3 melléklet'!G130+' 9.4 melléklet'!G130+'9.5 melléklet'!G130+'9.6 melléklet'!G130+'9.7 melléklet'!G130</f>
        <v>0</v>
      </c>
      <c r="H130" s="24">
        <f>'9.2 melléklet'!H130+'9.3 melléklet'!H130+' 9.4 melléklet'!H130+'9.5 melléklet'!H130+'9.6 melléklet'!H130+'9.7 melléklet'!H130</f>
        <v>0</v>
      </c>
      <c r="I130" s="24">
        <f>'9.2 melléklet'!I130+'9.3 melléklet'!I130+' 9.4 melléklet'!I130+'9.5 melléklet'!I130+'9.6 melléklet'!I130+'9.7 melléklet'!I130</f>
        <v>0</v>
      </c>
    </row>
    <row r="131" spans="1:9" ht="25.5" x14ac:dyDescent="0.25">
      <c r="A131" s="56" t="s">
        <v>81</v>
      </c>
      <c r="B131" s="56"/>
      <c r="C131" s="23" t="s">
        <v>27</v>
      </c>
      <c r="D131" s="23" t="s">
        <v>342</v>
      </c>
      <c r="E131" s="24">
        <f>'9.2 melléklet'!E131+'9.3 melléklet'!E131+' 9.4 melléklet'!E131+'9.5 melléklet'!E131+'9.6 melléklet'!E131+'9.7 melléklet'!E131</f>
        <v>0</v>
      </c>
      <c r="F131" s="24">
        <f>'9.2 melléklet'!F131+'9.3 melléklet'!F131+' 9.4 melléklet'!F131+'9.5 melléklet'!F131+'9.6 melléklet'!F131+'9.7 melléklet'!F131</f>
        <v>0</v>
      </c>
      <c r="G131" s="24">
        <f>'9.2 melléklet'!G131+'9.3 melléklet'!G131+' 9.4 melléklet'!G131+'9.5 melléklet'!G131+'9.6 melléklet'!G131+'9.7 melléklet'!G131</f>
        <v>0</v>
      </c>
      <c r="H131" s="24">
        <f>'9.2 melléklet'!H131+'9.3 melléklet'!H131+' 9.4 melléklet'!H131+'9.5 melléklet'!H131+'9.6 melléklet'!H131+'9.7 melléklet'!H131</f>
        <v>0</v>
      </c>
      <c r="I131" s="24">
        <f>'9.2 melléklet'!I131+'9.3 melléklet'!I131+' 9.4 melléklet'!I131+'9.5 melléklet'!I131+'9.6 melléklet'!I131+'9.7 melléklet'!I131</f>
        <v>0</v>
      </c>
    </row>
    <row r="132" spans="1:9" ht="25.5" x14ac:dyDescent="0.25">
      <c r="A132" s="56" t="s">
        <v>45</v>
      </c>
      <c r="B132" s="56"/>
      <c r="C132" s="23" t="s">
        <v>343</v>
      </c>
      <c r="D132" s="23" t="s">
        <v>344</v>
      </c>
      <c r="E132" s="24">
        <f>'9.2 melléklet'!E132+'9.3 melléklet'!E132+' 9.4 melléklet'!E132+'9.5 melléklet'!E132+'9.6 melléklet'!E132+'9.7 melléklet'!E132</f>
        <v>0</v>
      </c>
      <c r="F132" s="24">
        <f>'9.2 melléklet'!F132+'9.3 melléklet'!F132+' 9.4 melléklet'!F132+'9.5 melléklet'!F132+'9.6 melléklet'!F132+'9.7 melléklet'!F132</f>
        <v>0</v>
      </c>
      <c r="G132" s="24">
        <f>'9.2 melléklet'!G132+'9.3 melléklet'!G132+' 9.4 melléklet'!G132+'9.5 melléklet'!G132+'9.6 melléklet'!G132+'9.7 melléklet'!G132</f>
        <v>0</v>
      </c>
      <c r="H132" s="24">
        <f>'9.2 melléklet'!H132+'9.3 melléklet'!H132+' 9.4 melléklet'!H132+'9.5 melléklet'!H132+'9.6 melléklet'!H132+'9.7 melléklet'!H132</f>
        <v>0</v>
      </c>
      <c r="I132" s="24">
        <f>'9.2 melléklet'!I132+'9.3 melléklet'!I132+' 9.4 melléklet'!I132+'9.5 melléklet'!I132+'9.6 melléklet'!I132+'9.7 melléklet'!I132</f>
        <v>0</v>
      </c>
    </row>
    <row r="133" spans="1:9" ht="25.5" x14ac:dyDescent="0.25">
      <c r="A133" s="56" t="s">
        <v>88</v>
      </c>
      <c r="B133" s="56"/>
      <c r="C133" s="23" t="s">
        <v>345</v>
      </c>
      <c r="D133" s="23" t="s">
        <v>346</v>
      </c>
      <c r="E133" s="24">
        <f>'9.2 melléklet'!E133+'9.3 melléklet'!E133+' 9.4 melléklet'!E133+'9.5 melléklet'!E133+'9.6 melléklet'!E133+'9.7 melléklet'!E133</f>
        <v>0</v>
      </c>
      <c r="F133" s="24">
        <f>'9.2 melléklet'!F133+'9.3 melléklet'!F133+' 9.4 melléklet'!F133+'9.5 melléklet'!F133+'9.6 melléklet'!F133+'9.7 melléklet'!F133</f>
        <v>0</v>
      </c>
      <c r="G133" s="24">
        <f>'9.2 melléklet'!G133+'9.3 melléklet'!G133+' 9.4 melléklet'!G133+'9.5 melléklet'!G133+'9.6 melléklet'!G133+'9.7 melléklet'!G133</f>
        <v>0</v>
      </c>
      <c r="H133" s="24">
        <f>'9.2 melléklet'!H133+'9.3 melléklet'!H133+' 9.4 melléklet'!H133+'9.5 melléklet'!H133+'9.6 melléklet'!H133+'9.7 melléklet'!H133</f>
        <v>0</v>
      </c>
      <c r="I133" s="24">
        <f>'9.2 melléklet'!I133+'9.3 melléklet'!I133+' 9.4 melléklet'!I133+'9.5 melléklet'!I133+'9.6 melléklet'!I133+'9.7 melléklet'!I133</f>
        <v>0</v>
      </c>
    </row>
    <row r="134" spans="1:9" x14ac:dyDescent="0.25">
      <c r="A134" s="56" t="s">
        <v>89</v>
      </c>
      <c r="B134" s="56"/>
      <c r="C134" s="23" t="s">
        <v>28</v>
      </c>
      <c r="D134" s="23" t="s">
        <v>347</v>
      </c>
      <c r="E134" s="24">
        <f>'9.2 melléklet'!E134+'9.3 melléklet'!E134+' 9.4 melléklet'!E134+'9.5 melléklet'!E134+'9.6 melléklet'!E134+'9.7 melléklet'!E134</f>
        <v>0</v>
      </c>
      <c r="F134" s="24">
        <f>'9.2 melléklet'!F134+'9.3 melléklet'!F134+' 9.4 melléklet'!F134+'9.5 melléklet'!F134+'9.6 melléklet'!F134+'9.7 melléklet'!F134</f>
        <v>0</v>
      </c>
      <c r="G134" s="24">
        <f>'9.2 melléklet'!G134+'9.3 melléklet'!G134+' 9.4 melléklet'!G134+'9.5 melléklet'!G134+'9.6 melléklet'!G134+'9.7 melléklet'!G134</f>
        <v>0</v>
      </c>
      <c r="H134" s="24">
        <f>'9.2 melléklet'!H134+'9.3 melléklet'!H134+' 9.4 melléklet'!H134+'9.5 melléklet'!H134+'9.6 melléklet'!H134+'9.7 melléklet'!H134</f>
        <v>0</v>
      </c>
      <c r="I134" s="24">
        <f>'9.2 melléklet'!I134+'9.3 melléklet'!I134+' 9.4 melléklet'!I134+'9.5 melléklet'!I134+'9.6 melléklet'!I134+'9.7 melléklet'!I134</f>
        <v>0</v>
      </c>
    </row>
    <row r="135" spans="1:9" ht="25.5" x14ac:dyDescent="0.25">
      <c r="A135" s="56" t="s">
        <v>90</v>
      </c>
      <c r="B135" s="56"/>
      <c r="C135" s="23" t="s">
        <v>348</v>
      </c>
      <c r="D135" s="23" t="s">
        <v>349</v>
      </c>
      <c r="E135" s="24">
        <f>'9.2 melléklet'!E135+'9.3 melléklet'!E135+' 9.4 melléklet'!E135+'9.5 melléklet'!E135+'9.6 melléklet'!E135+'9.7 melléklet'!E135</f>
        <v>0</v>
      </c>
      <c r="F135" s="24">
        <f>'9.2 melléklet'!F135+'9.3 melléklet'!F135+' 9.4 melléklet'!F135+'9.5 melléklet'!F135+'9.6 melléklet'!F135+'9.7 melléklet'!F135</f>
        <v>0</v>
      </c>
      <c r="G135" s="24">
        <f>'9.2 melléklet'!G135+'9.3 melléklet'!G135+' 9.4 melléklet'!G135+'9.5 melléklet'!G135+'9.6 melléklet'!G135+'9.7 melléklet'!G135</f>
        <v>0</v>
      </c>
      <c r="H135" s="24">
        <f>'9.2 melléklet'!H135+'9.3 melléklet'!H135+' 9.4 melléklet'!H135+'9.5 melléklet'!H135+'9.6 melléklet'!H135+'9.7 melléklet'!H135</f>
        <v>0</v>
      </c>
      <c r="I135" s="24">
        <f>'9.2 melléklet'!I135+'9.3 melléklet'!I135+' 9.4 melléklet'!I135+'9.5 melléklet'!I135+'9.6 melléklet'!I135+'9.7 melléklet'!I135</f>
        <v>0</v>
      </c>
    </row>
    <row r="136" spans="1:9" x14ac:dyDescent="0.25">
      <c r="A136" s="56" t="s">
        <v>91</v>
      </c>
      <c r="B136" s="56"/>
      <c r="C136" s="23" t="s">
        <v>358</v>
      </c>
      <c r="D136" s="23" t="s">
        <v>350</v>
      </c>
      <c r="E136" s="24">
        <f>'9.2 melléklet'!E136+'9.3 melléklet'!E136+' 9.4 melléklet'!E136+'9.5 melléklet'!E136+'9.6 melléklet'!E136+'9.7 melléklet'!E136</f>
        <v>0</v>
      </c>
      <c r="F136" s="24">
        <f>'9.2 melléklet'!F136+'9.3 melléklet'!F136+' 9.4 melléklet'!F136+'9.5 melléklet'!F136+'9.6 melléklet'!F136+'9.7 melléklet'!F136</f>
        <v>0</v>
      </c>
      <c r="G136" s="24">
        <f>'9.2 melléklet'!G136+'9.3 melléklet'!G136+' 9.4 melléklet'!G136+'9.5 melléklet'!G136+'9.6 melléklet'!G136+'9.7 melléklet'!G136</f>
        <v>0</v>
      </c>
      <c r="H136" s="24">
        <f>'9.2 melléklet'!H136+'9.3 melléklet'!H136+' 9.4 melléklet'!H136+'9.5 melléklet'!H136+'9.6 melléklet'!H136+'9.7 melléklet'!H136</f>
        <v>0</v>
      </c>
      <c r="I136" s="24">
        <f>'9.2 melléklet'!I136+'9.3 melléklet'!I136+' 9.4 melléklet'!I136+'9.5 melléklet'!I136+'9.6 melléklet'!I136+'9.7 melléklet'!I136</f>
        <v>0</v>
      </c>
    </row>
    <row r="137" spans="1:9" ht="25.5" x14ac:dyDescent="0.25">
      <c r="A137" s="46" t="s">
        <v>99</v>
      </c>
      <c r="B137" s="46"/>
      <c r="C137" s="30" t="s">
        <v>359</v>
      </c>
      <c r="D137" s="30" t="s">
        <v>337</v>
      </c>
      <c r="E137" s="31">
        <f>'9.2 melléklet'!E137+'9.3 melléklet'!E137+' 9.4 melléklet'!E137+'9.5 melléklet'!E137+'9.6 melléklet'!E137+'9.7 melléklet'!E137</f>
        <v>0</v>
      </c>
      <c r="F137" s="31">
        <f>'9.2 melléklet'!F137+'9.3 melléklet'!F137+' 9.4 melléklet'!F137+'9.5 melléklet'!F137+'9.6 melléklet'!F137+'9.7 melléklet'!F137</f>
        <v>0</v>
      </c>
      <c r="G137" s="31">
        <f>'9.2 melléklet'!G137+'9.3 melléklet'!G137+' 9.4 melléklet'!G137+'9.5 melléklet'!G137+'9.6 melléklet'!G137+'9.7 melléklet'!G137</f>
        <v>0</v>
      </c>
      <c r="H137" s="31">
        <f>'9.2 melléklet'!H137+'9.3 melléklet'!H137+' 9.4 melléklet'!H137+'9.5 melléklet'!H137+'9.6 melléklet'!H137+'9.7 melléklet'!H137</f>
        <v>0</v>
      </c>
      <c r="I137" s="31">
        <f>'9.2 melléklet'!I137+'9.3 melléklet'!I137+' 9.4 melléklet'!I137+'9.5 melléklet'!I137+'9.6 melléklet'!I137+'9.7 melléklet'!I137</f>
        <v>0</v>
      </c>
    </row>
    <row r="138" spans="1:9" x14ac:dyDescent="0.25">
      <c r="A138" s="46" t="s">
        <v>100</v>
      </c>
      <c r="B138" s="46"/>
      <c r="C138" s="30" t="s">
        <v>360</v>
      </c>
      <c r="D138" s="30" t="s">
        <v>338</v>
      </c>
      <c r="E138" s="31">
        <f>'9.2 melléklet'!E138+'9.3 melléklet'!E138+' 9.4 melléklet'!E138+'9.5 melléklet'!E138+'9.6 melléklet'!E138+'9.7 melléklet'!E138</f>
        <v>0</v>
      </c>
      <c r="F138" s="31">
        <f>'9.2 melléklet'!F138+'9.3 melléklet'!F138+' 9.4 melléklet'!F138+'9.5 melléklet'!F138+'9.6 melléklet'!F138+'9.7 melléklet'!F138</f>
        <v>0</v>
      </c>
      <c r="G138" s="31">
        <f>'9.2 melléklet'!G138+'9.3 melléklet'!G138+' 9.4 melléklet'!G138+'9.5 melléklet'!G138+'9.6 melléklet'!G138+'9.7 melléklet'!G138</f>
        <v>0</v>
      </c>
      <c r="H138" s="31">
        <f>'9.2 melléklet'!H138+'9.3 melléklet'!H138+' 9.4 melléklet'!H138+'9.5 melléklet'!H138+'9.6 melléklet'!H138+'9.7 melléklet'!H138</f>
        <v>0</v>
      </c>
      <c r="I138" s="31">
        <f>'9.2 melléklet'!I138+'9.3 melléklet'!I138+' 9.4 melléklet'!I138+'9.5 melléklet'!I138+'9.6 melléklet'!I138+'9.7 melléklet'!I138</f>
        <v>0</v>
      </c>
    </row>
    <row r="139" spans="1:9" ht="25.5" x14ac:dyDescent="0.25">
      <c r="A139" s="46" t="s">
        <v>101</v>
      </c>
      <c r="B139" s="46"/>
      <c r="C139" s="30" t="s">
        <v>351</v>
      </c>
      <c r="D139" s="30" t="s">
        <v>352</v>
      </c>
      <c r="E139" s="31">
        <f>'9.2 melléklet'!E139+'9.3 melléklet'!E139+' 9.4 melléklet'!E139+'9.5 melléklet'!E139+'9.6 melléklet'!E139+'9.7 melléklet'!E139</f>
        <v>0</v>
      </c>
      <c r="F139" s="31">
        <f>'9.2 melléklet'!F139+'9.3 melléklet'!F139+' 9.4 melléklet'!F139+'9.5 melléklet'!F139+'9.6 melléklet'!F139+'9.7 melléklet'!F139</f>
        <v>0</v>
      </c>
      <c r="G139" s="31">
        <f>'9.2 melléklet'!G139+'9.3 melléklet'!G139+' 9.4 melléklet'!G139+'9.5 melléklet'!G139+'9.6 melléklet'!G139+'9.7 melléklet'!G139</f>
        <v>0</v>
      </c>
      <c r="H139" s="31">
        <f>'9.2 melléklet'!H139+'9.3 melléklet'!H139+' 9.4 melléklet'!H139+'9.5 melléklet'!H139+'9.6 melléklet'!H139+'9.7 melléklet'!H139</f>
        <v>0</v>
      </c>
      <c r="I139" s="31">
        <f>'9.2 melléklet'!I139+'9.3 melléklet'!I139+' 9.4 melléklet'!I139+'9.5 melléklet'!I139+'9.6 melléklet'!I139+'9.7 melléklet'!I139</f>
        <v>0</v>
      </c>
    </row>
    <row r="140" spans="1:9" x14ac:dyDescent="0.25">
      <c r="A140" s="46" t="s">
        <v>106</v>
      </c>
      <c r="B140" s="46"/>
      <c r="C140" s="30" t="s">
        <v>353</v>
      </c>
      <c r="D140" s="30" t="s">
        <v>354</v>
      </c>
      <c r="E140" s="31">
        <f>'9.2 melléklet'!E140+'9.3 melléklet'!E140+' 9.4 melléklet'!E140+'9.5 melléklet'!E140+'9.6 melléklet'!E140+'9.7 melléklet'!E140</f>
        <v>0</v>
      </c>
      <c r="F140" s="31">
        <f>'9.2 melléklet'!F140+'9.3 melléklet'!F140+' 9.4 melléklet'!F140+'9.5 melléklet'!F140+'9.6 melléklet'!F140+'9.7 melléklet'!F140</f>
        <v>0</v>
      </c>
      <c r="G140" s="31">
        <f>'9.2 melléklet'!G140+'9.3 melléklet'!G140+' 9.4 melléklet'!G140+'9.5 melléklet'!G140+'9.6 melléklet'!G140+'9.7 melléklet'!G140</f>
        <v>0</v>
      </c>
      <c r="H140" s="31">
        <f>'9.2 melléklet'!H140+'9.3 melléklet'!H140+' 9.4 melléklet'!H140+'9.5 melléklet'!H140+'9.6 melléklet'!H140+'9.7 melléklet'!H140</f>
        <v>0</v>
      </c>
      <c r="I140" s="31">
        <f>'9.2 melléklet'!I140+'9.3 melléklet'!I140+' 9.4 melléklet'!I140+'9.5 melléklet'!I140+'9.6 melléklet'!I140+'9.7 melléklet'!I140</f>
        <v>0</v>
      </c>
    </row>
    <row r="141" spans="1:9" ht="25.5" x14ac:dyDescent="0.25">
      <c r="A141" s="47" t="s">
        <v>109</v>
      </c>
      <c r="B141" s="47"/>
      <c r="C141" s="34" t="s">
        <v>361</v>
      </c>
      <c r="D141" s="34" t="s">
        <v>355</v>
      </c>
      <c r="E141" s="35">
        <f>'9.2 melléklet'!E141+'9.3 melléklet'!E141+' 9.4 melléklet'!E141+'9.5 melléklet'!E141+'9.6 melléklet'!E141+'9.7 melléklet'!E141</f>
        <v>0</v>
      </c>
      <c r="F141" s="35">
        <f>'9.2 melléklet'!F141+'9.3 melléklet'!F141+' 9.4 melléklet'!F141+'9.5 melléklet'!F141+'9.6 melléklet'!F141+'9.7 melléklet'!F141</f>
        <v>0</v>
      </c>
      <c r="G141" s="35">
        <f>'9.2 melléklet'!G141+'9.3 melléklet'!G141+' 9.4 melléklet'!G141+'9.5 melléklet'!G141+'9.6 melléklet'!G141+'9.7 melléklet'!G141</f>
        <v>0</v>
      </c>
      <c r="H141" s="35">
        <f>'9.2 melléklet'!H141+'9.3 melléklet'!H141+' 9.4 melléklet'!H141+'9.5 melléklet'!H141+'9.6 melléklet'!H141+'9.7 melléklet'!H141</f>
        <v>0</v>
      </c>
      <c r="I141" s="35">
        <f>'9.2 melléklet'!I141+'9.3 melléklet'!I141+' 9.4 melléklet'!I141+'9.5 melléklet'!I141+'9.6 melléklet'!I141+'9.7 melléklet'!I141</f>
        <v>0</v>
      </c>
    </row>
    <row r="142" spans="1:9" x14ac:dyDescent="0.25">
      <c r="A142" s="48" t="s">
        <v>110</v>
      </c>
      <c r="B142" s="48"/>
      <c r="C142" s="38" t="s">
        <v>362</v>
      </c>
      <c r="D142" s="38" t="s">
        <v>363</v>
      </c>
      <c r="E142" s="39">
        <f>'9.2 melléklet'!E142+'9.3 melléklet'!E142+' 9.4 melléklet'!E142+'9.5 melléklet'!E142+'9.6 melléklet'!E142+'9.7 melléklet'!E142</f>
        <v>582668653</v>
      </c>
      <c r="F142" s="39">
        <f>'9.2 melléklet'!F142+'9.3 melléklet'!F142+' 9.4 melléklet'!F142+'9.5 melléklet'!F142+'9.6 melléklet'!F142+'9.7 melléklet'!F142</f>
        <v>0</v>
      </c>
      <c r="G142" s="39">
        <f>'9.2 melléklet'!G142+'9.3 melléklet'!G142+' 9.4 melléklet'!G142+'9.5 melléklet'!G142+'9.6 melléklet'!G142+'9.7 melléklet'!G142</f>
        <v>238342359</v>
      </c>
      <c r="H142" s="39">
        <f>'9.2 melléklet'!H142+'9.3 melléklet'!H142+' 9.4 melléklet'!H142+'9.5 melléklet'!H142+'9.6 melléklet'!H142+'9.7 melléklet'!H142</f>
        <v>-5000000</v>
      </c>
      <c r="I142" s="39">
        <f>'9.2 melléklet'!I142+'9.3 melléklet'!I142+' 9.4 melléklet'!I142+'9.5 melléklet'!I142+'9.6 melléklet'!I142+'9.7 melléklet'!I142</f>
        <v>816011012</v>
      </c>
    </row>
    <row r="143" spans="1:9" x14ac:dyDescent="0.25">
      <c r="A143" s="5"/>
      <c r="B143" s="6"/>
      <c r="C143" s="7"/>
      <c r="D143" s="7"/>
      <c r="E143" s="7"/>
      <c r="F143" s="7"/>
      <c r="G143" s="7"/>
      <c r="H143" s="7"/>
      <c r="I143" s="8">
        <f>I109-I142</f>
        <v>0</v>
      </c>
    </row>
    <row r="144" spans="1:9" x14ac:dyDescent="0.25">
      <c r="A144" s="9"/>
      <c r="B144" s="10"/>
      <c r="C144" s="11"/>
      <c r="D144" s="11"/>
      <c r="E144" s="11"/>
      <c r="F144" s="11"/>
      <c r="G144" s="11"/>
      <c r="H144" s="11"/>
      <c r="I144" s="11"/>
    </row>
    <row r="145" spans="1:9" x14ac:dyDescent="0.25">
      <c r="A145" s="12" t="s">
        <v>38</v>
      </c>
      <c r="B145" s="12"/>
      <c r="C145" s="13"/>
      <c r="D145" s="22"/>
      <c r="E145" s="61">
        <v>8</v>
      </c>
      <c r="F145" s="62"/>
      <c r="G145" s="62"/>
      <c r="H145" s="62"/>
      <c r="I145" s="63"/>
    </row>
    <row r="146" spans="1:9" x14ac:dyDescent="0.25">
      <c r="A146" s="64"/>
      <c r="B146" s="65"/>
      <c r="C146" s="66"/>
      <c r="D146" s="20"/>
      <c r="E146" s="61"/>
      <c r="F146" s="62"/>
      <c r="G146" s="62"/>
      <c r="H146" s="62"/>
      <c r="I146" s="63"/>
    </row>
    <row r="147" spans="1:9" x14ac:dyDescent="0.25">
      <c r="A147" s="14"/>
      <c r="B147" s="14"/>
      <c r="C147" s="15"/>
      <c r="D147" s="15"/>
      <c r="E147" s="16"/>
      <c r="F147" s="16"/>
      <c r="G147" s="16"/>
      <c r="H147" s="16"/>
      <c r="I147" s="16"/>
    </row>
    <row r="148" spans="1:9" ht="21.95" customHeight="1" x14ac:dyDescent="0.25"/>
    <row r="149" spans="1:9" ht="21.95" customHeight="1" x14ac:dyDescent="0.25"/>
    <row r="150" spans="1:9" ht="21.95" customHeight="1" x14ac:dyDescent="0.25"/>
    <row r="151" spans="1:9" ht="21.95" customHeight="1" x14ac:dyDescent="0.25"/>
    <row r="152" spans="1:9" ht="21.95" customHeight="1" x14ac:dyDescent="0.25"/>
    <row r="153" spans="1:9" ht="21.95" customHeight="1" x14ac:dyDescent="0.25"/>
    <row r="154" spans="1:9" ht="21.95" customHeight="1" x14ac:dyDescent="0.25"/>
    <row r="155" spans="1:9" ht="21.95" customHeight="1" x14ac:dyDescent="0.25"/>
    <row r="156" spans="1:9" ht="21.95" customHeight="1" x14ac:dyDescent="0.25"/>
  </sheetData>
  <mergeCells count="144">
    <mergeCell ref="A2:I2"/>
    <mergeCell ref="A3:B3"/>
    <mergeCell ref="C3:I3"/>
    <mergeCell ref="A4:B4"/>
    <mergeCell ref="C4:I4"/>
    <mergeCell ref="A8:B8"/>
    <mergeCell ref="A9:I9"/>
    <mergeCell ref="A11:B11"/>
    <mergeCell ref="A12:B12"/>
    <mergeCell ref="A13:B13"/>
    <mergeCell ref="A5:B5"/>
    <mergeCell ref="A6:B7"/>
    <mergeCell ref="C6:C7"/>
    <mergeCell ref="E6:I6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9:B29"/>
    <mergeCell ref="A30:B30"/>
    <mergeCell ref="A31:B31"/>
    <mergeCell ref="A33:B33"/>
    <mergeCell ref="A34:B34"/>
    <mergeCell ref="A24:B24"/>
    <mergeCell ref="A25:B25"/>
    <mergeCell ref="A26:B26"/>
    <mergeCell ref="A27:B27"/>
    <mergeCell ref="A28:B28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90:B90"/>
    <mergeCell ref="A91:B91"/>
    <mergeCell ref="A92:B92"/>
    <mergeCell ref="A93:B93"/>
    <mergeCell ref="A94:B94"/>
    <mergeCell ref="A85:B85"/>
    <mergeCell ref="A86:B86"/>
    <mergeCell ref="A87:B87"/>
    <mergeCell ref="A88:B88"/>
    <mergeCell ref="A89:B89"/>
    <mergeCell ref="A100:B100"/>
    <mergeCell ref="A101:B101"/>
    <mergeCell ref="A102:B102"/>
    <mergeCell ref="A103:B103"/>
    <mergeCell ref="A104:B104"/>
    <mergeCell ref="A95:B95"/>
    <mergeCell ref="A96:B96"/>
    <mergeCell ref="A97:B97"/>
    <mergeCell ref="A98:B98"/>
    <mergeCell ref="A99:B99"/>
    <mergeCell ref="A113:B113"/>
    <mergeCell ref="A114:B114"/>
    <mergeCell ref="A115:B116"/>
    <mergeCell ref="C115:C116"/>
    <mergeCell ref="E115:I115"/>
    <mergeCell ref="A105:B105"/>
    <mergeCell ref="A106:B106"/>
    <mergeCell ref="A107:B107"/>
    <mergeCell ref="A108:B108"/>
    <mergeCell ref="A109:B109"/>
    <mergeCell ref="C114:I114"/>
    <mergeCell ref="A122:B122"/>
    <mergeCell ref="A123:B123"/>
    <mergeCell ref="A124:B124"/>
    <mergeCell ref="A125:B125"/>
    <mergeCell ref="A126:B126"/>
    <mergeCell ref="A117:B117"/>
    <mergeCell ref="A118:I118"/>
    <mergeCell ref="A119:B119"/>
    <mergeCell ref="A120:B120"/>
    <mergeCell ref="A121:B121"/>
    <mergeCell ref="A132:B132"/>
    <mergeCell ref="A133:B133"/>
    <mergeCell ref="A134:B134"/>
    <mergeCell ref="A135:B135"/>
    <mergeCell ref="A136:B136"/>
    <mergeCell ref="A127:B127"/>
    <mergeCell ref="A128:B128"/>
    <mergeCell ref="A129:B129"/>
    <mergeCell ref="A130:B130"/>
    <mergeCell ref="A131:B131"/>
    <mergeCell ref="A142:B142"/>
    <mergeCell ref="E145:I145"/>
    <mergeCell ref="A146:C146"/>
    <mergeCell ref="E146:I146"/>
    <mergeCell ref="A137:B137"/>
    <mergeCell ref="A138:B138"/>
    <mergeCell ref="A139:B139"/>
    <mergeCell ref="A140:B140"/>
    <mergeCell ref="A141:B14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K34"/>
  <sheetViews>
    <sheetView topLeftCell="A5" zoomScaleNormal="100" workbookViewId="0">
      <selection activeCell="J18" sqref="J18:K18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4.140625" style="1" customWidth="1"/>
    <col min="6" max="6" width="14.5703125" style="1" customWidth="1"/>
    <col min="7" max="8" width="14.28515625" style="1" customWidth="1"/>
    <col min="9" max="9" width="15.42578125" style="1" customWidth="1"/>
    <col min="10" max="10" width="13.5703125" style="1" bestFit="1" customWidth="1"/>
    <col min="11" max="11" width="16.140625" style="1" bestFit="1" customWidth="1"/>
    <col min="12" max="16384" width="9.140625" style="1"/>
  </cols>
  <sheetData>
    <row r="2" spans="1:10" ht="15" customHeight="1" x14ac:dyDescent="0.25">
      <c r="A2" s="50" t="s">
        <v>377</v>
      </c>
      <c r="B2" s="50"/>
      <c r="C2" s="50"/>
      <c r="D2" s="50"/>
      <c r="E2" s="50"/>
      <c r="F2" s="50"/>
      <c r="G2" s="50"/>
      <c r="H2" s="50"/>
      <c r="I2" s="50"/>
    </row>
    <row r="3" spans="1:10" x14ac:dyDescent="0.25">
      <c r="A3" s="47" t="s">
        <v>31</v>
      </c>
      <c r="B3" s="47"/>
      <c r="C3" s="51" t="s">
        <v>376</v>
      </c>
      <c r="D3" s="51"/>
      <c r="E3" s="51"/>
      <c r="F3" s="51"/>
      <c r="G3" s="51"/>
      <c r="H3" s="51"/>
      <c r="I3" s="51"/>
    </row>
    <row r="4" spans="1:10" x14ac:dyDescent="0.25">
      <c r="A4" s="47" t="s">
        <v>34</v>
      </c>
      <c r="B4" s="47"/>
      <c r="C4" s="52"/>
      <c r="D4" s="52"/>
      <c r="E4" s="52"/>
      <c r="F4" s="52"/>
      <c r="G4" s="52"/>
      <c r="H4" s="52"/>
      <c r="I4" s="52"/>
    </row>
    <row r="5" spans="1:10" x14ac:dyDescent="0.25">
      <c r="A5" s="53"/>
      <c r="B5" s="53"/>
      <c r="C5" s="36"/>
      <c r="D5" s="36"/>
      <c r="E5" s="37"/>
      <c r="F5" s="37"/>
      <c r="G5" s="37"/>
      <c r="H5" s="37"/>
      <c r="I5" s="41"/>
    </row>
    <row r="6" spans="1:10" x14ac:dyDescent="0.25">
      <c r="A6" s="47" t="s">
        <v>36</v>
      </c>
      <c r="B6" s="47"/>
      <c r="C6" s="54" t="s">
        <v>37</v>
      </c>
      <c r="D6" s="34"/>
      <c r="E6" s="52" t="s">
        <v>57</v>
      </c>
      <c r="F6" s="52"/>
      <c r="G6" s="52"/>
      <c r="H6" s="55"/>
      <c r="I6" s="55"/>
    </row>
    <row r="7" spans="1:10" ht="25.5" x14ac:dyDescent="0.25">
      <c r="A7" s="47"/>
      <c r="B7" s="47"/>
      <c r="C7" s="54"/>
      <c r="D7" s="34"/>
      <c r="E7" s="40" t="s">
        <v>0</v>
      </c>
      <c r="F7" s="40" t="s">
        <v>1</v>
      </c>
      <c r="G7" s="40" t="s">
        <v>2</v>
      </c>
      <c r="H7" s="42" t="s">
        <v>379</v>
      </c>
      <c r="I7" s="40" t="s">
        <v>3</v>
      </c>
    </row>
    <row r="8" spans="1:10" x14ac:dyDescent="0.25">
      <c r="A8" s="47">
        <v>1</v>
      </c>
      <c r="B8" s="47"/>
      <c r="C8" s="40">
        <v>2</v>
      </c>
      <c r="D8" s="40"/>
      <c r="E8" s="40">
        <v>3</v>
      </c>
      <c r="F8" s="40">
        <v>4</v>
      </c>
      <c r="G8" s="40">
        <v>5</v>
      </c>
      <c r="H8" s="42"/>
      <c r="I8" s="40">
        <v>6</v>
      </c>
    </row>
    <row r="9" spans="1:10" x14ac:dyDescent="0.25">
      <c r="A9" s="60"/>
      <c r="B9" s="60"/>
      <c r="C9" s="60"/>
      <c r="D9" s="60"/>
      <c r="E9" s="60"/>
      <c r="F9" s="60"/>
      <c r="G9" s="60"/>
      <c r="H9" s="60"/>
      <c r="I9" s="60"/>
    </row>
    <row r="10" spans="1:10" x14ac:dyDescent="0.25">
      <c r="A10" s="56" t="s">
        <v>68</v>
      </c>
      <c r="B10" s="56"/>
      <c r="C10" s="23" t="s">
        <v>240</v>
      </c>
      <c r="D10" s="23" t="s">
        <v>236</v>
      </c>
      <c r="E10" s="24">
        <f>'9.1 melléklet'!E119+'9.8 melléklet'!E119</f>
        <v>427854931</v>
      </c>
      <c r="F10" s="24">
        <f>'9.1 melléklet'!F119+'9.8 melléklet'!F119</f>
        <v>5785200</v>
      </c>
      <c r="G10" s="24">
        <f>'9.1 melléklet'!G119+'9.8 melléklet'!G119</f>
        <v>166888534</v>
      </c>
      <c r="H10" s="24">
        <f>'9.1 melléklet'!H119+'9.8 melléklet'!H119</f>
        <v>0</v>
      </c>
      <c r="I10" s="24">
        <f>'9.1 melléklet'!I119+'9.8 melléklet'!I119</f>
        <v>600528665</v>
      </c>
    </row>
    <row r="11" spans="1:10" ht="25.5" x14ac:dyDescent="0.25">
      <c r="A11" s="56" t="s">
        <v>69</v>
      </c>
      <c r="B11" s="56"/>
      <c r="C11" s="23" t="s">
        <v>237</v>
      </c>
      <c r="D11" s="23" t="s">
        <v>238</v>
      </c>
      <c r="E11" s="24">
        <f>'9.1 melléklet'!E120+'9.8 melléklet'!E120</f>
        <v>78284865</v>
      </c>
      <c r="F11" s="24">
        <f>'9.1 melléklet'!F120+'9.8 melléklet'!F120</f>
        <v>2221517</v>
      </c>
      <c r="G11" s="24">
        <f>'9.1 melléklet'!G120+'9.8 melléklet'!G120</f>
        <v>31768820</v>
      </c>
      <c r="H11" s="24">
        <f>'9.1 melléklet'!H120+'9.8 melléklet'!H120</f>
        <v>0</v>
      </c>
      <c r="I11" s="24">
        <f>'9.1 melléklet'!I120+'9.8 melléklet'!I120</f>
        <v>112275202</v>
      </c>
    </row>
    <row r="12" spans="1:10" x14ac:dyDescent="0.25">
      <c r="A12" s="56" t="s">
        <v>70</v>
      </c>
      <c r="B12" s="56"/>
      <c r="C12" s="23" t="s">
        <v>32</v>
      </c>
      <c r="D12" s="23" t="s">
        <v>239</v>
      </c>
      <c r="E12" s="24">
        <f>'9.1 melléklet'!E121+'9.8 melléklet'!E121</f>
        <v>342883967</v>
      </c>
      <c r="F12" s="24">
        <f>'9.1 melléklet'!F121+'9.8 melléklet'!F121</f>
        <v>6000000</v>
      </c>
      <c r="G12" s="24">
        <f>'9.1 melléklet'!G121+'9.8 melléklet'!G121</f>
        <v>37528030</v>
      </c>
      <c r="H12" s="24">
        <f>'9.1 melléklet'!H121+'9.8 melléklet'!H121</f>
        <v>-5000000</v>
      </c>
      <c r="I12" s="24">
        <f>'9.1 melléklet'!I121+'9.8 melléklet'!I121</f>
        <v>381411997</v>
      </c>
    </row>
    <row r="13" spans="1:10" x14ac:dyDescent="0.25">
      <c r="A13" s="56" t="s">
        <v>71</v>
      </c>
      <c r="B13" s="56"/>
      <c r="C13" s="23" t="s">
        <v>24</v>
      </c>
      <c r="D13" s="23" t="s">
        <v>241</v>
      </c>
      <c r="E13" s="24">
        <f>'9.1 melléklet'!E122+'9.8 melléklet'!E122</f>
        <v>5000000</v>
      </c>
      <c r="F13" s="24">
        <f>'9.1 melléklet'!F122+'9.8 melléklet'!F122</f>
        <v>0</v>
      </c>
      <c r="G13" s="24">
        <f>'9.1 melléklet'!G122+'9.8 melléklet'!G122</f>
        <v>0</v>
      </c>
      <c r="H13" s="24">
        <f>'9.1 melléklet'!H122+'9.8 melléklet'!H122</f>
        <v>0</v>
      </c>
      <c r="I13" s="24">
        <f>'9.1 melléklet'!I122+'9.8 melléklet'!I122</f>
        <v>5000000</v>
      </c>
    </row>
    <row r="14" spans="1:10" x14ac:dyDescent="0.25">
      <c r="A14" s="56" t="s">
        <v>72</v>
      </c>
      <c r="B14" s="56"/>
      <c r="C14" s="23" t="s">
        <v>243</v>
      </c>
      <c r="D14" s="23" t="s">
        <v>242</v>
      </c>
      <c r="E14" s="24">
        <f>'9.1 melléklet'!E123+'9.8 melléklet'!E123</f>
        <v>0</v>
      </c>
      <c r="F14" s="24">
        <f>'9.1 melléklet'!F123+'9.8 melléklet'!F123</f>
        <v>109167052</v>
      </c>
      <c r="G14" s="24">
        <f>'9.1 melléklet'!G123+'9.8 melléklet'!G123</f>
        <v>0</v>
      </c>
      <c r="H14" s="24">
        <f>'9.1 melléklet'!H123+'9.8 melléklet'!H123</f>
        <v>-1000000</v>
      </c>
      <c r="I14" s="24">
        <f>'9.1 melléklet'!I123+'9.8 melléklet'!I123</f>
        <v>108167052</v>
      </c>
      <c r="J14" s="19" t="s">
        <v>44</v>
      </c>
    </row>
    <row r="15" spans="1:10" x14ac:dyDescent="0.25">
      <c r="A15" s="56" t="s">
        <v>73</v>
      </c>
      <c r="B15" s="56"/>
      <c r="C15" s="23" t="s">
        <v>245</v>
      </c>
      <c r="D15" s="23" t="s">
        <v>244</v>
      </c>
      <c r="E15" s="24">
        <f>'9.1 melléklet'!E124+'9.8 melléklet'!E124</f>
        <v>6339935</v>
      </c>
      <c r="F15" s="24">
        <f>'9.1 melléklet'!F124+'9.8 melléklet'!F124</f>
        <v>132106300</v>
      </c>
      <c r="G15" s="24">
        <f>'9.1 melléklet'!G124+'9.8 melléklet'!G124</f>
        <v>7156975</v>
      </c>
      <c r="H15" s="24">
        <f>'9.1 melléklet'!H124+'9.8 melléklet'!H124</f>
        <v>-28000000</v>
      </c>
      <c r="I15" s="24">
        <f>'9.1 melléklet'!I124+'9.8 melléklet'!I124</f>
        <v>117603210</v>
      </c>
    </row>
    <row r="16" spans="1:10" x14ac:dyDescent="0.25">
      <c r="A16" s="56" t="s">
        <v>74</v>
      </c>
      <c r="B16" s="56"/>
      <c r="C16" s="23" t="s">
        <v>25</v>
      </c>
      <c r="D16" s="23" t="s">
        <v>246</v>
      </c>
      <c r="E16" s="24">
        <f>'9.1 melléklet'!E125+'9.8 melléklet'!E125</f>
        <v>1905000</v>
      </c>
      <c r="F16" s="24">
        <f>'9.1 melléklet'!F125+'9.8 melléklet'!F125</f>
        <v>53782967</v>
      </c>
      <c r="G16" s="24">
        <f>'9.1 melléklet'!G125+'9.8 melléklet'!G125</f>
        <v>0</v>
      </c>
      <c r="H16" s="24">
        <f>'9.1 melléklet'!H125+'9.8 melléklet'!H125</f>
        <v>0</v>
      </c>
      <c r="I16" s="24">
        <f>'9.1 melléklet'!I125+'9.8 melléklet'!I125</f>
        <v>55687967</v>
      </c>
    </row>
    <row r="17" spans="1:11" x14ac:dyDescent="0.25">
      <c r="A17" s="56" t="s">
        <v>76</v>
      </c>
      <c r="B17" s="56"/>
      <c r="C17" s="23" t="s">
        <v>248</v>
      </c>
      <c r="D17" s="23" t="s">
        <v>247</v>
      </c>
      <c r="E17" s="24">
        <f>'9.1 melléklet'!E126+'9.8 melléklet'!E126</f>
        <v>0</v>
      </c>
      <c r="F17" s="24">
        <f>'9.1 melléklet'!F126+'9.8 melléklet'!F126</f>
        <v>0</v>
      </c>
      <c r="G17" s="24">
        <f>'9.1 melléklet'!G126+'9.8 melléklet'!G126</f>
        <v>0</v>
      </c>
      <c r="H17" s="24">
        <f>'9.1 melléklet'!H126+'9.8 melléklet'!H126</f>
        <v>0</v>
      </c>
      <c r="I17" s="24">
        <f>'9.1 melléklet'!I126+'9.8 melléklet'!I126</f>
        <v>0</v>
      </c>
    </row>
    <row r="18" spans="1:11" ht="25.5" x14ac:dyDescent="0.25">
      <c r="A18" s="47" t="s">
        <v>77</v>
      </c>
      <c r="B18" s="47"/>
      <c r="C18" s="34" t="s">
        <v>250</v>
      </c>
      <c r="D18" s="34" t="s">
        <v>249</v>
      </c>
      <c r="E18" s="35">
        <f>'9.1 melléklet'!E127+'9.8 melléklet'!E127</f>
        <v>862268698</v>
      </c>
      <c r="F18" s="35">
        <f>'9.1 melléklet'!F127+'9.8 melléklet'!F127</f>
        <v>309063036</v>
      </c>
      <c r="G18" s="35">
        <f>'9.1 melléklet'!G127+'9.8 melléklet'!G127</f>
        <v>243342359</v>
      </c>
      <c r="H18" s="35">
        <f>'9.1 melléklet'!H127+'9.8 melléklet'!H127</f>
        <v>-34000000</v>
      </c>
      <c r="I18" s="35">
        <f>'9.1 melléklet'!I127+'9.8 melléklet'!I127</f>
        <v>1380674093</v>
      </c>
      <c r="J18" s="44"/>
      <c r="K18" s="44"/>
    </row>
    <row r="19" spans="1:11" ht="25.5" x14ac:dyDescent="0.25">
      <c r="A19" s="56" t="s">
        <v>78</v>
      </c>
      <c r="B19" s="56"/>
      <c r="C19" s="23" t="s">
        <v>356</v>
      </c>
      <c r="D19" s="23" t="s">
        <v>339</v>
      </c>
      <c r="E19" s="24">
        <f>'9.1 melléklet'!E128+'9.8 melléklet'!E128</f>
        <v>0</v>
      </c>
      <c r="F19" s="24">
        <f>'9.1 melléklet'!F128+'9.8 melléklet'!F128</f>
        <v>0</v>
      </c>
      <c r="G19" s="24">
        <f>'9.1 melléklet'!G128+'9.8 melléklet'!G128</f>
        <v>0</v>
      </c>
      <c r="H19" s="24">
        <f>'9.1 melléklet'!H128+'9.8 melléklet'!H128</f>
        <v>0</v>
      </c>
      <c r="I19" s="24">
        <f>'9.1 melléklet'!I128+'9.8 melléklet'!I128</f>
        <v>0</v>
      </c>
    </row>
    <row r="20" spans="1:11" x14ac:dyDescent="0.25">
      <c r="A20" s="56" t="s">
        <v>79</v>
      </c>
      <c r="B20" s="56"/>
      <c r="C20" s="23" t="s">
        <v>357</v>
      </c>
      <c r="D20" s="23" t="s">
        <v>340</v>
      </c>
      <c r="E20" s="24">
        <f>'9.1 melléklet'!E129+'9.8 melléklet'!E129</f>
        <v>0</v>
      </c>
      <c r="F20" s="24">
        <f>'9.1 melléklet'!F129+'9.8 melléklet'!F129</f>
        <v>0</v>
      </c>
      <c r="G20" s="24">
        <f>'9.1 melléklet'!G129+'9.8 melléklet'!G129</f>
        <v>0</v>
      </c>
      <c r="H20" s="24">
        <f>'9.1 melléklet'!H129+'9.8 melléklet'!H129</f>
        <v>0</v>
      </c>
      <c r="I20" s="24">
        <f>'9.1 melléklet'!I129+'9.8 melléklet'!I129</f>
        <v>0</v>
      </c>
    </row>
    <row r="21" spans="1:11" ht="25.5" x14ac:dyDescent="0.25">
      <c r="A21" s="56" t="s">
        <v>80</v>
      </c>
      <c r="B21" s="56"/>
      <c r="C21" s="23" t="s">
        <v>26</v>
      </c>
      <c r="D21" s="23" t="s">
        <v>341</v>
      </c>
      <c r="E21" s="24">
        <f>'9.1 melléklet'!E130+'9.8 melléklet'!E130</f>
        <v>0</v>
      </c>
      <c r="F21" s="24">
        <f>'9.1 melléklet'!F130+'9.8 melléklet'!F130</f>
        <v>0</v>
      </c>
      <c r="G21" s="24">
        <f>'9.1 melléklet'!G130+'9.8 melléklet'!G130</f>
        <v>0</v>
      </c>
      <c r="H21" s="24">
        <f>'9.1 melléklet'!H130+'9.8 melléklet'!H130</f>
        <v>0</v>
      </c>
      <c r="I21" s="24">
        <f>'9.1 melléklet'!I130+'9.8 melléklet'!I130</f>
        <v>0</v>
      </c>
    </row>
    <row r="22" spans="1:11" ht="25.5" x14ac:dyDescent="0.25">
      <c r="A22" s="56" t="s">
        <v>81</v>
      </c>
      <c r="B22" s="56"/>
      <c r="C22" s="23" t="s">
        <v>27</v>
      </c>
      <c r="D22" s="23" t="s">
        <v>342</v>
      </c>
      <c r="E22" s="24">
        <f>'9.1 melléklet'!E131+'9.8 melléklet'!E131</f>
        <v>24158919</v>
      </c>
      <c r="F22" s="24">
        <f>'9.1 melléklet'!F131+'9.8 melléklet'!F131</f>
        <v>0</v>
      </c>
      <c r="G22" s="24">
        <f>'9.1 melléklet'!G131+'9.8 melléklet'!G131</f>
        <v>0</v>
      </c>
      <c r="H22" s="24">
        <f>'9.1 melléklet'!H131+'9.8 melléklet'!H131</f>
        <v>0</v>
      </c>
      <c r="I22" s="24">
        <f>'9.1 melléklet'!I131+'9.8 melléklet'!I131</f>
        <v>24158919</v>
      </c>
    </row>
    <row r="23" spans="1:11" ht="25.5" x14ac:dyDescent="0.25">
      <c r="A23" s="56" t="s">
        <v>45</v>
      </c>
      <c r="B23" s="56"/>
      <c r="C23" s="23" t="s">
        <v>343</v>
      </c>
      <c r="D23" s="23" t="s">
        <v>344</v>
      </c>
      <c r="E23" s="24">
        <f>'9.1 melléklet'!E132+'9.8 melléklet'!E132</f>
        <v>786399483</v>
      </c>
      <c r="F23" s="24">
        <f>'9.1 melléklet'!F132+'9.8 melléklet'!F132</f>
        <v>0</v>
      </c>
      <c r="G23" s="24">
        <f>'9.1 melléklet'!G132+'9.8 melléklet'!G132</f>
        <v>0</v>
      </c>
      <c r="H23" s="24">
        <f>'9.1 melléklet'!H132+'9.8 melléklet'!H132</f>
        <v>-4000000</v>
      </c>
      <c r="I23" s="24">
        <f>'9.1 melléklet'!I132+'9.8 melléklet'!I132</f>
        <v>782399483</v>
      </c>
    </row>
    <row r="24" spans="1:11" ht="25.5" x14ac:dyDescent="0.25">
      <c r="A24" s="56" t="s">
        <v>88</v>
      </c>
      <c r="B24" s="56"/>
      <c r="C24" s="23" t="s">
        <v>345</v>
      </c>
      <c r="D24" s="23" t="s">
        <v>346</v>
      </c>
      <c r="E24" s="24">
        <f>'9.1 melléklet'!E133+'9.8 melléklet'!E133</f>
        <v>0</v>
      </c>
      <c r="F24" s="24">
        <f>'9.1 melléklet'!F133+'9.8 melléklet'!F133</f>
        <v>0</v>
      </c>
      <c r="G24" s="24">
        <f>'9.1 melléklet'!G133+'9.8 melléklet'!G133</f>
        <v>0</v>
      </c>
      <c r="H24" s="24">
        <f>'9.1 melléklet'!H133+'9.8 melléklet'!H133</f>
        <v>0</v>
      </c>
      <c r="I24" s="24">
        <f>'9.1 melléklet'!I133+'9.8 melléklet'!I133</f>
        <v>0</v>
      </c>
    </row>
    <row r="25" spans="1:11" x14ac:dyDescent="0.25">
      <c r="A25" s="56" t="s">
        <v>89</v>
      </c>
      <c r="B25" s="56"/>
      <c r="C25" s="23" t="s">
        <v>28</v>
      </c>
      <c r="D25" s="23" t="s">
        <v>347</v>
      </c>
      <c r="E25" s="24">
        <f>'9.1 melléklet'!E134+'9.8 melléklet'!E134</f>
        <v>0</v>
      </c>
      <c r="F25" s="24">
        <f>'9.1 melléklet'!F134+'9.8 melléklet'!F134</f>
        <v>0</v>
      </c>
      <c r="G25" s="24">
        <f>'9.1 melléklet'!G134+'9.8 melléklet'!G134</f>
        <v>0</v>
      </c>
      <c r="H25" s="24">
        <f>'9.1 melléklet'!H134+'9.8 melléklet'!H134</f>
        <v>0</v>
      </c>
      <c r="I25" s="24">
        <f>'9.1 melléklet'!I134+'9.8 melléklet'!I134</f>
        <v>0</v>
      </c>
    </row>
    <row r="26" spans="1:11" ht="25.5" x14ac:dyDescent="0.25">
      <c r="A26" s="56" t="s">
        <v>90</v>
      </c>
      <c r="B26" s="56"/>
      <c r="C26" s="23" t="s">
        <v>348</v>
      </c>
      <c r="D26" s="23" t="s">
        <v>349</v>
      </c>
      <c r="E26" s="24">
        <f>'9.1 melléklet'!E135+'9.8 melléklet'!E135</f>
        <v>0</v>
      </c>
      <c r="F26" s="24">
        <f>'9.1 melléklet'!F135+'9.8 melléklet'!F135</f>
        <v>0</v>
      </c>
      <c r="G26" s="24">
        <f>'9.1 melléklet'!G135+'9.8 melléklet'!G135</f>
        <v>0</v>
      </c>
      <c r="H26" s="24">
        <f>'9.1 melléklet'!H135+'9.8 melléklet'!H135</f>
        <v>0</v>
      </c>
      <c r="I26" s="24">
        <f>'9.1 melléklet'!I135+'9.8 melléklet'!I135</f>
        <v>0</v>
      </c>
    </row>
    <row r="27" spans="1:11" x14ac:dyDescent="0.25">
      <c r="A27" s="56" t="s">
        <v>91</v>
      </c>
      <c r="B27" s="56"/>
      <c r="C27" s="23" t="s">
        <v>358</v>
      </c>
      <c r="D27" s="23" t="s">
        <v>350</v>
      </c>
      <c r="E27" s="24">
        <f>'9.1 melléklet'!E136+'9.8 melléklet'!E136</f>
        <v>0</v>
      </c>
      <c r="F27" s="24">
        <f>'9.1 melléklet'!F136+'9.8 melléklet'!F136</f>
        <v>0</v>
      </c>
      <c r="G27" s="24">
        <f>'9.1 melléklet'!G136+'9.8 melléklet'!G136</f>
        <v>0</v>
      </c>
      <c r="H27" s="24">
        <f>'9.1 melléklet'!H136+'9.8 melléklet'!H136</f>
        <v>0</v>
      </c>
      <c r="I27" s="24">
        <f>'9.1 melléklet'!I136+'9.8 melléklet'!I136</f>
        <v>0</v>
      </c>
    </row>
    <row r="28" spans="1:11" ht="25.5" x14ac:dyDescent="0.25">
      <c r="A28" s="46" t="s">
        <v>99</v>
      </c>
      <c r="B28" s="46"/>
      <c r="C28" s="30" t="s">
        <v>359</v>
      </c>
      <c r="D28" s="30" t="s">
        <v>337</v>
      </c>
      <c r="E28" s="31">
        <f>'9.1 melléklet'!E137+'9.8 melléklet'!E137</f>
        <v>810558402</v>
      </c>
      <c r="F28" s="31">
        <f>'9.1 melléklet'!F137+'9.8 melléklet'!F137</f>
        <v>0</v>
      </c>
      <c r="G28" s="31">
        <f>'9.1 melléklet'!G137+'9.8 melléklet'!G137</f>
        <v>0</v>
      </c>
      <c r="H28" s="31">
        <f>'9.1 melléklet'!H137+'9.8 melléklet'!H137</f>
        <v>-4000000</v>
      </c>
      <c r="I28" s="31">
        <f>'9.1 melléklet'!I137+'9.8 melléklet'!I137</f>
        <v>806558402</v>
      </c>
    </row>
    <row r="29" spans="1:11" x14ac:dyDescent="0.25">
      <c r="A29" s="46" t="s">
        <v>100</v>
      </c>
      <c r="B29" s="46"/>
      <c r="C29" s="30" t="s">
        <v>360</v>
      </c>
      <c r="D29" s="30" t="s">
        <v>338</v>
      </c>
      <c r="E29" s="31">
        <f>'9.1 melléklet'!E138+'9.8 melléklet'!E138</f>
        <v>0</v>
      </c>
      <c r="F29" s="31">
        <f>'9.1 melléklet'!F138+'9.8 melléklet'!F138</f>
        <v>0</v>
      </c>
      <c r="G29" s="31">
        <f>'9.1 melléklet'!G138+'9.8 melléklet'!G138</f>
        <v>0</v>
      </c>
      <c r="H29" s="31">
        <f>'9.1 melléklet'!H138+'9.8 melléklet'!H138</f>
        <v>0</v>
      </c>
      <c r="I29" s="31">
        <f>'9.1 melléklet'!I138+'9.8 melléklet'!I138</f>
        <v>0</v>
      </c>
    </row>
    <row r="30" spans="1:11" ht="25.5" x14ac:dyDescent="0.25">
      <c r="A30" s="46" t="s">
        <v>101</v>
      </c>
      <c r="B30" s="46"/>
      <c r="C30" s="30" t="s">
        <v>351</v>
      </c>
      <c r="D30" s="30" t="s">
        <v>352</v>
      </c>
      <c r="E30" s="31">
        <f>'9.1 melléklet'!E139+'9.8 melléklet'!E139</f>
        <v>0</v>
      </c>
      <c r="F30" s="31">
        <f>'9.1 melléklet'!F139+'9.8 melléklet'!F139</f>
        <v>0</v>
      </c>
      <c r="G30" s="31">
        <f>'9.1 melléklet'!G139+'9.8 melléklet'!G139</f>
        <v>0</v>
      </c>
      <c r="H30" s="31">
        <f>'9.1 melléklet'!H139+'9.8 melléklet'!H139</f>
        <v>0</v>
      </c>
      <c r="I30" s="31">
        <f>'9.1 melléklet'!I139+'9.8 melléklet'!I139</f>
        <v>0</v>
      </c>
    </row>
    <row r="31" spans="1:11" x14ac:dyDescent="0.25">
      <c r="A31" s="46" t="s">
        <v>106</v>
      </c>
      <c r="B31" s="46"/>
      <c r="C31" s="30" t="s">
        <v>353</v>
      </c>
      <c r="D31" s="30" t="s">
        <v>354</v>
      </c>
      <c r="E31" s="31">
        <f>'9.1 melléklet'!E140+'9.8 melléklet'!E140</f>
        <v>0</v>
      </c>
      <c r="F31" s="31">
        <f>'9.1 melléklet'!F140+'9.8 melléklet'!F140</f>
        <v>0</v>
      </c>
      <c r="G31" s="31">
        <f>'9.1 melléklet'!G140+'9.8 melléklet'!G140</f>
        <v>0</v>
      </c>
      <c r="H31" s="31">
        <f>'9.1 melléklet'!H140+'9.8 melléklet'!H140</f>
        <v>0</v>
      </c>
      <c r="I31" s="31">
        <f>'9.1 melléklet'!I140+'9.8 melléklet'!I140</f>
        <v>0</v>
      </c>
    </row>
    <row r="32" spans="1:11" ht="25.5" x14ac:dyDescent="0.25">
      <c r="A32" s="47" t="s">
        <v>109</v>
      </c>
      <c r="B32" s="47"/>
      <c r="C32" s="34" t="s">
        <v>361</v>
      </c>
      <c r="D32" s="34" t="s">
        <v>355</v>
      </c>
      <c r="E32" s="35">
        <f>'9.1 melléklet'!E141+'9.8 melléklet'!E141</f>
        <v>810558402</v>
      </c>
      <c r="F32" s="35">
        <f>'9.1 melléklet'!F141+'9.8 melléklet'!F141</f>
        <v>0</v>
      </c>
      <c r="G32" s="35">
        <f>'9.1 melléklet'!G141+'9.8 melléklet'!G141</f>
        <v>0</v>
      </c>
      <c r="H32" s="35">
        <f>'9.1 melléklet'!H141+'9.8 melléklet'!H141</f>
        <v>-4000000</v>
      </c>
      <c r="I32" s="35">
        <f>'9.1 melléklet'!I141+'9.8 melléklet'!I141</f>
        <v>806558402</v>
      </c>
    </row>
    <row r="33" spans="1:9" x14ac:dyDescent="0.25">
      <c r="A33" s="48" t="s">
        <v>110</v>
      </c>
      <c r="B33" s="48"/>
      <c r="C33" s="38" t="s">
        <v>362</v>
      </c>
      <c r="D33" s="38" t="s">
        <v>363</v>
      </c>
      <c r="E33" s="39">
        <f>'9.1 melléklet'!E142+'9.8 melléklet'!E142</f>
        <v>1672827100</v>
      </c>
      <c r="F33" s="39">
        <f>'9.1 melléklet'!F142+'9.8 melléklet'!F142</f>
        <v>309063036</v>
      </c>
      <c r="G33" s="39">
        <f>'9.1 melléklet'!G142+'9.8 melléklet'!G142</f>
        <v>243342359</v>
      </c>
      <c r="H33" s="39">
        <f>'9.1 melléklet'!H142+'9.8 melléklet'!H142</f>
        <v>-38000000</v>
      </c>
      <c r="I33" s="39">
        <f>'9.1 melléklet'!I142+'9.8 melléklet'!I142</f>
        <v>2187232495</v>
      </c>
    </row>
    <row r="34" spans="1:9" x14ac:dyDescent="0.25">
      <c r="A34" s="5"/>
      <c r="B34" s="6"/>
      <c r="C34" s="7"/>
      <c r="D34" s="7"/>
      <c r="E34" s="7"/>
      <c r="F34" s="7"/>
      <c r="G34" s="7"/>
      <c r="H34" s="7"/>
      <c r="I34" s="8">
        <f>'1. melléklet'!I109-'2. melléklet'!I33</f>
        <v>0</v>
      </c>
    </row>
  </sheetData>
  <mergeCells count="35">
    <mergeCell ref="A2:I2"/>
    <mergeCell ref="A3:B3"/>
    <mergeCell ref="C3:I3"/>
    <mergeCell ref="A4:B4"/>
    <mergeCell ref="C4:I4"/>
    <mergeCell ref="A5:B5"/>
    <mergeCell ref="A6:B7"/>
    <mergeCell ref="C6:C7"/>
    <mergeCell ref="E6:I6"/>
    <mergeCell ref="A8:B8"/>
    <mergeCell ref="A9:I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ageMargins left="0.7" right="0.7" top="0.75" bottom="0.75" header="0.3" footer="0.3"/>
  <pageSetup paperSize="9" scale="6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2:K147"/>
  <sheetViews>
    <sheetView topLeftCell="A38" workbookViewId="0">
      <selection activeCell="H7" sqref="H7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8" width="14.28515625" style="1" customWidth="1"/>
    <col min="9" max="9" width="15.42578125" style="1" customWidth="1"/>
    <col min="10" max="10" width="13.5703125" style="1" bestFit="1" customWidth="1"/>
    <col min="11" max="11" width="16.140625" style="1" bestFit="1" customWidth="1"/>
    <col min="12" max="16384" width="9.140625" style="1"/>
  </cols>
  <sheetData>
    <row r="2" spans="1:9" ht="15" customHeight="1" x14ac:dyDescent="0.25">
      <c r="A2" s="50" t="s">
        <v>365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47" t="s">
        <v>31</v>
      </c>
      <c r="B3" s="47"/>
      <c r="C3" s="51" t="s">
        <v>33</v>
      </c>
      <c r="D3" s="51"/>
      <c r="E3" s="51"/>
      <c r="F3" s="51"/>
      <c r="G3" s="51"/>
      <c r="H3" s="51"/>
      <c r="I3" s="51"/>
    </row>
    <row r="4" spans="1:9" x14ac:dyDescent="0.25">
      <c r="A4" s="47" t="s">
        <v>34</v>
      </c>
      <c r="B4" s="47"/>
      <c r="C4" s="52" t="s">
        <v>35</v>
      </c>
      <c r="D4" s="52"/>
      <c r="E4" s="52"/>
      <c r="F4" s="52"/>
      <c r="G4" s="52"/>
      <c r="H4" s="52"/>
      <c r="I4" s="52"/>
    </row>
    <row r="5" spans="1:9" x14ac:dyDescent="0.25">
      <c r="A5" s="53"/>
      <c r="B5" s="53"/>
      <c r="C5" s="36"/>
      <c r="D5" s="36"/>
      <c r="E5" s="37"/>
      <c r="F5" s="37"/>
      <c r="G5" s="37"/>
      <c r="H5" s="37"/>
      <c r="I5" s="41"/>
    </row>
    <row r="6" spans="1:9" x14ac:dyDescent="0.25">
      <c r="A6" s="47" t="s">
        <v>36</v>
      </c>
      <c r="B6" s="47"/>
      <c r="C6" s="54" t="s">
        <v>37</v>
      </c>
      <c r="D6" s="34"/>
      <c r="E6" s="52" t="s">
        <v>57</v>
      </c>
      <c r="F6" s="52"/>
      <c r="G6" s="52"/>
      <c r="H6" s="55"/>
      <c r="I6" s="55"/>
    </row>
    <row r="7" spans="1:9" ht="25.5" x14ac:dyDescent="0.25">
      <c r="A7" s="47"/>
      <c r="B7" s="47"/>
      <c r="C7" s="54"/>
      <c r="D7" s="34"/>
      <c r="E7" s="40" t="s">
        <v>0</v>
      </c>
      <c r="F7" s="40" t="s">
        <v>1</v>
      </c>
      <c r="G7" s="40" t="s">
        <v>2</v>
      </c>
      <c r="H7" s="42" t="s">
        <v>379</v>
      </c>
      <c r="I7" s="40" t="s">
        <v>3</v>
      </c>
    </row>
    <row r="8" spans="1:9" x14ac:dyDescent="0.25">
      <c r="A8" s="47">
        <v>1</v>
      </c>
      <c r="B8" s="47"/>
      <c r="C8" s="40">
        <v>2</v>
      </c>
      <c r="D8" s="40"/>
      <c r="E8" s="40">
        <v>3</v>
      </c>
      <c r="F8" s="40">
        <v>4</v>
      </c>
      <c r="G8" s="40">
        <v>5</v>
      </c>
      <c r="H8" s="42"/>
      <c r="I8" s="40">
        <v>6</v>
      </c>
    </row>
    <row r="9" spans="1:9" x14ac:dyDescent="0.25">
      <c r="A9" s="59" t="s">
        <v>29</v>
      </c>
      <c r="B9" s="59"/>
      <c r="C9" s="59"/>
      <c r="D9" s="59"/>
      <c r="E9" s="59"/>
      <c r="F9" s="59"/>
      <c r="G9" s="59"/>
      <c r="H9" s="59"/>
      <c r="I9" s="59"/>
    </row>
    <row r="11" spans="1:9" ht="38.25" x14ac:dyDescent="0.25">
      <c r="A11" s="56" t="s">
        <v>68</v>
      </c>
      <c r="B11" s="56"/>
      <c r="C11" s="23" t="s">
        <v>4</v>
      </c>
      <c r="D11" s="23" t="s">
        <v>47</v>
      </c>
      <c r="E11" s="24">
        <v>52707242</v>
      </c>
      <c r="F11" s="25"/>
      <c r="G11" s="24">
        <v>122102800</v>
      </c>
      <c r="H11" s="24"/>
      <c r="I11" s="24">
        <f t="shared" ref="I11:I38" si="0">SUM(E11:H11)</f>
        <v>174810042</v>
      </c>
    </row>
    <row r="12" spans="1:9" ht="38.25" x14ac:dyDescent="0.25">
      <c r="A12" s="56" t="s">
        <v>69</v>
      </c>
      <c r="B12" s="56"/>
      <c r="C12" s="23" t="s">
        <v>48</v>
      </c>
      <c r="D12" s="23" t="s">
        <v>49</v>
      </c>
      <c r="E12" s="24">
        <v>222255550</v>
      </c>
      <c r="F12" s="25"/>
      <c r="G12" s="25"/>
      <c r="H12" s="25"/>
      <c r="I12" s="24">
        <f t="shared" si="0"/>
        <v>222255550</v>
      </c>
    </row>
    <row r="13" spans="1:9" ht="51" x14ac:dyDescent="0.25">
      <c r="A13" s="56" t="s">
        <v>70</v>
      </c>
      <c r="B13" s="56"/>
      <c r="C13" s="23" t="s">
        <v>50</v>
      </c>
      <c r="D13" s="23" t="s">
        <v>51</v>
      </c>
      <c r="E13" s="24">
        <v>193605490</v>
      </c>
      <c r="F13" s="25"/>
      <c r="G13" s="25"/>
      <c r="H13" s="25"/>
      <c r="I13" s="24">
        <f t="shared" si="0"/>
        <v>193605490</v>
      </c>
    </row>
    <row r="14" spans="1:9" ht="25.5" x14ac:dyDescent="0.25">
      <c r="A14" s="56" t="s">
        <v>71</v>
      </c>
      <c r="B14" s="56"/>
      <c r="C14" s="23" t="s">
        <v>52</v>
      </c>
      <c r="D14" s="23" t="s">
        <v>53</v>
      </c>
      <c r="E14" s="24">
        <v>13301883</v>
      </c>
      <c r="F14" s="25"/>
      <c r="G14" s="25"/>
      <c r="H14" s="25"/>
      <c r="I14" s="24">
        <f t="shared" si="0"/>
        <v>13301883</v>
      </c>
    </row>
    <row r="15" spans="1:9" ht="38.25" x14ac:dyDescent="0.25">
      <c r="A15" s="56" t="s">
        <v>72</v>
      </c>
      <c r="B15" s="56"/>
      <c r="C15" s="23" t="s">
        <v>54</v>
      </c>
      <c r="D15" s="23" t="s">
        <v>55</v>
      </c>
      <c r="E15" s="25"/>
      <c r="F15" s="25"/>
      <c r="G15" s="25"/>
      <c r="H15" s="25"/>
      <c r="I15" s="24">
        <f t="shared" si="0"/>
        <v>0</v>
      </c>
    </row>
    <row r="16" spans="1:9" x14ac:dyDescent="0.25">
      <c r="A16" s="57" t="s">
        <v>73</v>
      </c>
      <c r="B16" s="58"/>
      <c r="C16" s="26" t="s">
        <v>43</v>
      </c>
      <c r="D16" s="26" t="s">
        <v>56</v>
      </c>
      <c r="E16" s="27"/>
      <c r="F16" s="27"/>
      <c r="G16" s="27"/>
      <c r="H16" s="27"/>
      <c r="I16" s="24">
        <f t="shared" si="0"/>
        <v>0</v>
      </c>
    </row>
    <row r="17" spans="1:9" ht="25.5" x14ac:dyDescent="0.25">
      <c r="A17" s="49" t="s">
        <v>74</v>
      </c>
      <c r="B17" s="49"/>
      <c r="C17" s="13" t="s">
        <v>75</v>
      </c>
      <c r="D17" s="13" t="s">
        <v>58</v>
      </c>
      <c r="E17" s="28">
        <f>E11+E12+E13+E14+E15+E16</f>
        <v>481870165</v>
      </c>
      <c r="F17" s="28">
        <f>F11+F12+F13+F14+F15+F16</f>
        <v>0</v>
      </c>
      <c r="G17" s="28">
        <f>G11+G12+G13+G14+G15+G16</f>
        <v>122102800</v>
      </c>
      <c r="H17" s="28"/>
      <c r="I17" s="28">
        <f t="shared" si="0"/>
        <v>603972965</v>
      </c>
    </row>
    <row r="18" spans="1:9" x14ac:dyDescent="0.25">
      <c r="A18" s="49" t="s">
        <v>76</v>
      </c>
      <c r="B18" s="49"/>
      <c r="C18" s="13" t="s">
        <v>5</v>
      </c>
      <c r="D18" s="13" t="s">
        <v>63</v>
      </c>
      <c r="E18" s="29"/>
      <c r="F18" s="29"/>
      <c r="G18" s="29"/>
      <c r="H18" s="29"/>
      <c r="I18" s="24">
        <f t="shared" si="0"/>
        <v>0</v>
      </c>
    </row>
    <row r="19" spans="1:9" ht="51" x14ac:dyDescent="0.25">
      <c r="A19" s="49" t="s">
        <v>77</v>
      </c>
      <c r="B19" s="49"/>
      <c r="C19" s="13" t="s">
        <v>59</v>
      </c>
      <c r="D19" s="13" t="s">
        <v>64</v>
      </c>
      <c r="E19" s="29"/>
      <c r="F19" s="29"/>
      <c r="G19" s="29"/>
      <c r="H19" s="29"/>
      <c r="I19" s="24">
        <f t="shared" si="0"/>
        <v>0</v>
      </c>
    </row>
    <row r="20" spans="1:9" ht="51" x14ac:dyDescent="0.25">
      <c r="A20" s="49" t="s">
        <v>78</v>
      </c>
      <c r="B20" s="49"/>
      <c r="C20" s="13" t="s">
        <v>60</v>
      </c>
      <c r="D20" s="13" t="s">
        <v>65</v>
      </c>
      <c r="E20" s="29"/>
      <c r="F20" s="29"/>
      <c r="G20" s="29"/>
      <c r="H20" s="29"/>
      <c r="I20" s="24">
        <f t="shared" si="0"/>
        <v>0</v>
      </c>
    </row>
    <row r="21" spans="1:9" ht="51" x14ac:dyDescent="0.25">
      <c r="A21" s="49" t="s">
        <v>79</v>
      </c>
      <c r="B21" s="49"/>
      <c r="C21" s="13" t="s">
        <v>61</v>
      </c>
      <c r="D21" s="13" t="s">
        <v>66</v>
      </c>
      <c r="E21" s="29"/>
      <c r="F21" s="29"/>
      <c r="G21" s="29"/>
      <c r="H21" s="29"/>
      <c r="I21" s="24">
        <f t="shared" si="0"/>
        <v>0</v>
      </c>
    </row>
    <row r="22" spans="1:9" ht="38.25" x14ac:dyDescent="0.25">
      <c r="A22" s="49" t="s">
        <v>80</v>
      </c>
      <c r="B22" s="49"/>
      <c r="C22" s="13" t="s">
        <v>62</v>
      </c>
      <c r="D22" s="13" t="s">
        <v>67</v>
      </c>
      <c r="E22" s="28">
        <v>24000000</v>
      </c>
      <c r="F22" s="29"/>
      <c r="G22" s="29"/>
      <c r="H22" s="29"/>
      <c r="I22" s="24">
        <f t="shared" si="0"/>
        <v>24000000</v>
      </c>
    </row>
    <row r="23" spans="1:9" ht="38.25" x14ac:dyDescent="0.25">
      <c r="A23" s="46" t="s">
        <v>81</v>
      </c>
      <c r="B23" s="46"/>
      <c r="C23" s="30" t="s">
        <v>82</v>
      </c>
      <c r="D23" s="30" t="s">
        <v>83</v>
      </c>
      <c r="E23" s="31">
        <f>SUM(E17:E22)</f>
        <v>505870165</v>
      </c>
      <c r="F23" s="31">
        <f t="shared" ref="F23:G23" si="1">SUM(F17:F22)</f>
        <v>0</v>
      </c>
      <c r="G23" s="31">
        <f t="shared" si="1"/>
        <v>122102800</v>
      </c>
      <c r="H23" s="31"/>
      <c r="I23" s="28">
        <f t="shared" si="0"/>
        <v>627972965</v>
      </c>
    </row>
    <row r="24" spans="1:9" ht="25.5" x14ac:dyDescent="0.25">
      <c r="A24" s="56" t="s">
        <v>45</v>
      </c>
      <c r="B24" s="56"/>
      <c r="C24" s="23" t="s">
        <v>6</v>
      </c>
      <c r="D24" s="23" t="s">
        <v>92</v>
      </c>
      <c r="E24" s="25"/>
      <c r="F24" s="25"/>
      <c r="G24" s="25"/>
      <c r="H24" s="25"/>
      <c r="I24" s="24">
        <f t="shared" si="0"/>
        <v>0</v>
      </c>
    </row>
    <row r="25" spans="1:9" ht="51" x14ac:dyDescent="0.25">
      <c r="A25" s="56" t="s">
        <v>88</v>
      </c>
      <c r="B25" s="56"/>
      <c r="C25" s="23" t="s">
        <v>84</v>
      </c>
      <c r="D25" s="23" t="s">
        <v>93</v>
      </c>
      <c r="E25" s="25"/>
      <c r="F25" s="25"/>
      <c r="G25" s="25"/>
      <c r="H25" s="25"/>
      <c r="I25" s="24">
        <f t="shared" si="0"/>
        <v>0</v>
      </c>
    </row>
    <row r="26" spans="1:9" ht="51" x14ac:dyDescent="0.25">
      <c r="A26" s="56" t="s">
        <v>89</v>
      </c>
      <c r="B26" s="56"/>
      <c r="C26" s="23" t="s">
        <v>85</v>
      </c>
      <c r="D26" s="23" t="s">
        <v>94</v>
      </c>
      <c r="E26" s="25"/>
      <c r="F26" s="25"/>
      <c r="G26" s="25"/>
      <c r="H26" s="25"/>
      <c r="I26" s="24">
        <f t="shared" si="0"/>
        <v>0</v>
      </c>
    </row>
    <row r="27" spans="1:9" ht="51" x14ac:dyDescent="0.25">
      <c r="A27" s="56" t="s">
        <v>90</v>
      </c>
      <c r="B27" s="56"/>
      <c r="C27" s="23" t="s">
        <v>86</v>
      </c>
      <c r="D27" s="23" t="s">
        <v>95</v>
      </c>
      <c r="E27" s="25"/>
      <c r="F27" s="25"/>
      <c r="G27" s="25"/>
      <c r="H27" s="25"/>
      <c r="I27" s="24">
        <f t="shared" si="0"/>
        <v>0</v>
      </c>
    </row>
    <row r="28" spans="1:9" ht="38.25" x14ac:dyDescent="0.25">
      <c r="A28" s="56" t="s">
        <v>91</v>
      </c>
      <c r="B28" s="56"/>
      <c r="C28" s="23" t="s">
        <v>87</v>
      </c>
      <c r="D28" s="23" t="s">
        <v>96</v>
      </c>
      <c r="E28" s="25"/>
      <c r="F28" s="24"/>
      <c r="G28" s="25"/>
      <c r="H28" s="25"/>
      <c r="I28" s="24">
        <f t="shared" si="0"/>
        <v>0</v>
      </c>
    </row>
    <row r="29" spans="1:9" ht="38.25" x14ac:dyDescent="0.25">
      <c r="A29" s="46" t="s">
        <v>99</v>
      </c>
      <c r="B29" s="46"/>
      <c r="C29" s="30" t="s">
        <v>97</v>
      </c>
      <c r="D29" s="30" t="s">
        <v>98</v>
      </c>
      <c r="E29" s="32">
        <f>SUM(E24:E28)</f>
        <v>0</v>
      </c>
      <c r="F29" s="32">
        <f t="shared" ref="F29:G29" si="2">SUM(F24:F28)</f>
        <v>0</v>
      </c>
      <c r="G29" s="32">
        <f t="shared" si="2"/>
        <v>0</v>
      </c>
      <c r="H29" s="32"/>
      <c r="I29" s="28">
        <f t="shared" si="0"/>
        <v>0</v>
      </c>
    </row>
    <row r="30" spans="1:9" ht="25.5" customHeight="1" x14ac:dyDescent="0.25">
      <c r="A30" s="56" t="s">
        <v>100</v>
      </c>
      <c r="B30" s="56"/>
      <c r="C30" s="23" t="s">
        <v>102</v>
      </c>
      <c r="D30" s="23" t="s">
        <v>103</v>
      </c>
      <c r="E30" s="24"/>
      <c r="F30" s="25">
        <f t="shared" ref="F30:G30" si="3">F31+F37+F33</f>
        <v>0</v>
      </c>
      <c r="G30" s="25">
        <f t="shared" si="3"/>
        <v>0</v>
      </c>
      <c r="H30" s="25"/>
      <c r="I30" s="24">
        <f t="shared" si="0"/>
        <v>0</v>
      </c>
    </row>
    <row r="31" spans="1:9" x14ac:dyDescent="0.25">
      <c r="A31" s="56" t="s">
        <v>101</v>
      </c>
      <c r="B31" s="56"/>
      <c r="C31" s="23" t="s">
        <v>104</v>
      </c>
      <c r="D31" s="23" t="s">
        <v>105</v>
      </c>
      <c r="E31" s="24"/>
      <c r="F31" s="25"/>
      <c r="G31" s="25"/>
      <c r="H31" s="25"/>
      <c r="I31" s="24">
        <f t="shared" si="0"/>
        <v>0</v>
      </c>
    </row>
    <row r="32" spans="1:9" x14ac:dyDescent="0.25">
      <c r="A32" s="33" t="s">
        <v>106</v>
      </c>
      <c r="B32" s="33"/>
      <c r="C32" s="13" t="s">
        <v>107</v>
      </c>
      <c r="D32" s="13" t="s">
        <v>108</v>
      </c>
      <c r="E32" s="28">
        <f>SUM(E30:E31)</f>
        <v>0</v>
      </c>
      <c r="F32" s="28">
        <f t="shared" ref="F32:G32" si="4">SUM(F30:F31)</f>
        <v>0</v>
      </c>
      <c r="G32" s="28">
        <f t="shared" si="4"/>
        <v>0</v>
      </c>
      <c r="H32" s="28"/>
      <c r="I32" s="28">
        <f t="shared" si="0"/>
        <v>0</v>
      </c>
    </row>
    <row r="33" spans="1:9" ht="25.5" x14ac:dyDescent="0.25">
      <c r="A33" s="49" t="s">
        <v>109</v>
      </c>
      <c r="B33" s="49"/>
      <c r="C33" s="13" t="s">
        <v>117</v>
      </c>
      <c r="D33" s="13" t="s">
        <v>118</v>
      </c>
      <c r="E33" s="28"/>
      <c r="F33" s="29"/>
      <c r="G33" s="29"/>
      <c r="H33" s="29"/>
      <c r="I33" s="24">
        <f t="shared" si="0"/>
        <v>0</v>
      </c>
    </row>
    <row r="34" spans="1:9" ht="25.5" x14ac:dyDescent="0.25">
      <c r="A34" s="49" t="s">
        <v>110</v>
      </c>
      <c r="B34" s="49"/>
      <c r="C34" s="13" t="s">
        <v>119</v>
      </c>
      <c r="D34" s="13" t="s">
        <v>120</v>
      </c>
      <c r="E34" s="28"/>
      <c r="F34" s="29"/>
      <c r="G34" s="29"/>
      <c r="H34" s="29"/>
      <c r="I34" s="24">
        <f t="shared" si="0"/>
        <v>0</v>
      </c>
    </row>
    <row r="35" spans="1:9" x14ac:dyDescent="0.25">
      <c r="A35" s="49" t="s">
        <v>111</v>
      </c>
      <c r="B35" s="49"/>
      <c r="C35" s="13" t="s">
        <v>121</v>
      </c>
      <c r="D35" s="13" t="s">
        <v>122</v>
      </c>
      <c r="E35" s="28">
        <v>63000000</v>
      </c>
      <c r="F35" s="29"/>
      <c r="G35" s="29"/>
      <c r="H35" s="29"/>
      <c r="I35" s="28">
        <f t="shared" si="0"/>
        <v>63000000</v>
      </c>
    </row>
    <row r="36" spans="1:9" x14ac:dyDescent="0.25">
      <c r="A36" s="56" t="s">
        <v>112</v>
      </c>
      <c r="B36" s="56"/>
      <c r="C36" s="23" t="s">
        <v>46</v>
      </c>
      <c r="D36" s="23" t="s">
        <v>123</v>
      </c>
      <c r="E36" s="24">
        <v>332000000</v>
      </c>
      <c r="F36" s="24"/>
      <c r="G36" s="24"/>
      <c r="H36" s="24"/>
      <c r="I36" s="24">
        <f t="shared" si="0"/>
        <v>332000000</v>
      </c>
    </row>
    <row r="37" spans="1:9" x14ac:dyDescent="0.25">
      <c r="A37" s="56" t="s">
        <v>113</v>
      </c>
      <c r="B37" s="56"/>
      <c r="C37" s="23" t="s">
        <v>124</v>
      </c>
      <c r="D37" s="23" t="s">
        <v>125</v>
      </c>
      <c r="E37" s="24"/>
      <c r="F37" s="24"/>
      <c r="G37" s="24"/>
      <c r="H37" s="24"/>
      <c r="I37" s="24">
        <f t="shared" si="0"/>
        <v>0</v>
      </c>
    </row>
    <row r="38" spans="1:9" ht="25.5" x14ac:dyDescent="0.25">
      <c r="A38" s="49" t="s">
        <v>114</v>
      </c>
      <c r="B38" s="49"/>
      <c r="C38" s="23" t="s">
        <v>126</v>
      </c>
      <c r="D38" s="23" t="s">
        <v>127</v>
      </c>
      <c r="E38" s="24"/>
      <c r="F38" s="24"/>
      <c r="G38" s="24"/>
      <c r="H38" s="24"/>
      <c r="I38" s="24">
        <f t="shared" si="0"/>
        <v>0</v>
      </c>
    </row>
    <row r="39" spans="1:9" x14ac:dyDescent="0.25">
      <c r="A39" s="56" t="s">
        <v>115</v>
      </c>
      <c r="B39" s="56"/>
      <c r="C39" s="23" t="s">
        <v>128</v>
      </c>
      <c r="D39" s="23" t="s">
        <v>129</v>
      </c>
      <c r="E39" s="24">
        <v>33000000</v>
      </c>
      <c r="F39" s="24"/>
      <c r="G39" s="24"/>
      <c r="H39" s="24">
        <v>-33000000</v>
      </c>
      <c r="I39" s="24">
        <f>SUM(E39:H39)</f>
        <v>0</v>
      </c>
    </row>
    <row r="40" spans="1:9" ht="25.5" x14ac:dyDescent="0.25">
      <c r="A40" s="56" t="s">
        <v>116</v>
      </c>
      <c r="B40" s="56"/>
      <c r="C40" s="23" t="s">
        <v>130</v>
      </c>
      <c r="D40" s="23" t="s">
        <v>131</v>
      </c>
      <c r="E40" s="24">
        <v>7000000</v>
      </c>
      <c r="F40" s="24"/>
      <c r="G40" s="24"/>
      <c r="H40" s="24"/>
      <c r="I40" s="24">
        <f t="shared" ref="I40:I103" si="5">SUM(E40:H40)</f>
        <v>7000000</v>
      </c>
    </row>
    <row r="41" spans="1:9" ht="25.5" x14ac:dyDescent="0.25">
      <c r="A41" s="49" t="s">
        <v>132</v>
      </c>
      <c r="B41" s="49"/>
      <c r="C41" s="13" t="s">
        <v>133</v>
      </c>
      <c r="D41" s="13" t="s">
        <v>134</v>
      </c>
      <c r="E41" s="28">
        <f>SUM(E36:E40)</f>
        <v>372000000</v>
      </c>
      <c r="F41" s="28">
        <f t="shared" ref="F41:H41" si="6">SUM(F36:F40)</f>
        <v>0</v>
      </c>
      <c r="G41" s="28">
        <f t="shared" si="6"/>
        <v>0</v>
      </c>
      <c r="H41" s="28">
        <f t="shared" si="6"/>
        <v>-33000000</v>
      </c>
      <c r="I41" s="24">
        <f t="shared" si="5"/>
        <v>339000000</v>
      </c>
    </row>
    <row r="42" spans="1:9" x14ac:dyDescent="0.25">
      <c r="A42" s="49" t="s">
        <v>139</v>
      </c>
      <c r="B42" s="49"/>
      <c r="C42" s="13" t="s">
        <v>135</v>
      </c>
      <c r="D42" s="13" t="s">
        <v>136</v>
      </c>
      <c r="E42" s="28">
        <v>5000000</v>
      </c>
      <c r="F42" s="29"/>
      <c r="G42" s="29"/>
      <c r="H42" s="29"/>
      <c r="I42" s="24">
        <f t="shared" si="5"/>
        <v>5000000</v>
      </c>
    </row>
    <row r="43" spans="1:9" ht="25.5" x14ac:dyDescent="0.25">
      <c r="A43" s="56" t="s">
        <v>140</v>
      </c>
      <c r="B43" s="56"/>
      <c r="C43" s="30" t="s">
        <v>137</v>
      </c>
      <c r="D43" s="30" t="s">
        <v>138</v>
      </c>
      <c r="E43" s="31">
        <f>E32+E33+E34+E35+E41+E42</f>
        <v>440000000</v>
      </c>
      <c r="F43" s="31">
        <f t="shared" ref="F43:G43" si="7">F32+F33+F34+F35+F41+F42</f>
        <v>0</v>
      </c>
      <c r="G43" s="31">
        <f t="shared" si="7"/>
        <v>0</v>
      </c>
      <c r="H43" s="31">
        <f>H32+H33+H34+H35+H41+H42</f>
        <v>-33000000</v>
      </c>
      <c r="I43" s="28">
        <f t="shared" si="5"/>
        <v>407000000</v>
      </c>
    </row>
    <row r="44" spans="1:9" x14ac:dyDescent="0.25">
      <c r="A44" s="49" t="s">
        <v>200</v>
      </c>
      <c r="B44" s="49"/>
      <c r="C44" s="13" t="s">
        <v>7</v>
      </c>
      <c r="D44" s="13" t="s">
        <v>141</v>
      </c>
      <c r="E44" s="28"/>
      <c r="F44" s="28"/>
      <c r="G44" s="28"/>
      <c r="H44" s="28"/>
      <c r="I44" s="24">
        <f t="shared" si="5"/>
        <v>0</v>
      </c>
    </row>
    <row r="45" spans="1:9" x14ac:dyDescent="0.25">
      <c r="A45" s="49" t="s">
        <v>201</v>
      </c>
      <c r="B45" s="49"/>
      <c r="C45" s="13" t="s">
        <v>8</v>
      </c>
      <c r="D45" s="13" t="s">
        <v>142</v>
      </c>
      <c r="E45" s="28">
        <v>4000000</v>
      </c>
      <c r="F45" s="28"/>
      <c r="G45" s="28"/>
      <c r="H45" s="28"/>
      <c r="I45" s="28">
        <f t="shared" si="5"/>
        <v>4000000</v>
      </c>
    </row>
    <row r="46" spans="1:9" ht="25.5" x14ac:dyDescent="0.25">
      <c r="A46" s="49" t="s">
        <v>202</v>
      </c>
      <c r="B46" s="49"/>
      <c r="C46" s="13" t="s">
        <v>143</v>
      </c>
      <c r="D46" s="13" t="s">
        <v>144</v>
      </c>
      <c r="E46" s="28">
        <v>18000000</v>
      </c>
      <c r="F46" s="28"/>
      <c r="G46" s="28"/>
      <c r="H46" s="28"/>
      <c r="I46" s="28">
        <f t="shared" si="5"/>
        <v>18000000</v>
      </c>
    </row>
    <row r="47" spans="1:9" x14ac:dyDescent="0.25">
      <c r="A47" s="49" t="s">
        <v>203</v>
      </c>
      <c r="B47" s="49"/>
      <c r="C47" s="13" t="s">
        <v>9</v>
      </c>
      <c r="D47" s="13" t="s">
        <v>145</v>
      </c>
      <c r="E47" s="28"/>
      <c r="F47" s="28">
        <v>6000000</v>
      </c>
      <c r="G47" s="28"/>
      <c r="H47" s="28"/>
      <c r="I47" s="28">
        <f t="shared" si="5"/>
        <v>6000000</v>
      </c>
    </row>
    <row r="48" spans="1:9" x14ac:dyDescent="0.25">
      <c r="A48" s="49" t="s">
        <v>204</v>
      </c>
      <c r="B48" s="49"/>
      <c r="C48" s="13" t="s">
        <v>10</v>
      </c>
      <c r="D48" s="13" t="s">
        <v>146</v>
      </c>
      <c r="E48" s="28">
        <v>31000000</v>
      </c>
      <c r="F48" s="28"/>
      <c r="G48" s="28"/>
      <c r="H48" s="28"/>
      <c r="I48" s="28">
        <f t="shared" si="5"/>
        <v>31000000</v>
      </c>
    </row>
    <row r="49" spans="1:9" ht="25.5" x14ac:dyDescent="0.25">
      <c r="A49" s="49" t="s">
        <v>205</v>
      </c>
      <c r="B49" s="49"/>
      <c r="C49" s="13" t="s">
        <v>147</v>
      </c>
      <c r="D49" s="13" t="s">
        <v>148</v>
      </c>
      <c r="E49" s="28">
        <v>14310000</v>
      </c>
      <c r="F49" s="28">
        <v>1620000</v>
      </c>
      <c r="G49" s="28"/>
      <c r="H49" s="28"/>
      <c r="I49" s="28">
        <f t="shared" si="5"/>
        <v>15930000</v>
      </c>
    </row>
    <row r="50" spans="1:9" ht="25.5" x14ac:dyDescent="0.25">
      <c r="A50" s="49" t="s">
        <v>206</v>
      </c>
      <c r="B50" s="49"/>
      <c r="C50" s="13" t="s">
        <v>11</v>
      </c>
      <c r="D50" s="13" t="s">
        <v>149</v>
      </c>
      <c r="E50" s="28"/>
      <c r="F50" s="28"/>
      <c r="G50" s="28"/>
      <c r="H50" s="28"/>
      <c r="I50" s="24">
        <f t="shared" si="5"/>
        <v>0</v>
      </c>
    </row>
    <row r="51" spans="1:9" ht="25.5" x14ac:dyDescent="0.25">
      <c r="A51" s="56" t="s">
        <v>207</v>
      </c>
      <c r="B51" s="56"/>
      <c r="C51" s="23" t="s">
        <v>150</v>
      </c>
      <c r="D51" s="23" t="s">
        <v>151</v>
      </c>
      <c r="E51" s="24"/>
      <c r="F51" s="24"/>
      <c r="G51" s="24"/>
      <c r="H51" s="24"/>
      <c r="I51" s="24">
        <f t="shared" si="5"/>
        <v>0</v>
      </c>
    </row>
    <row r="52" spans="1:9" ht="25.5" x14ac:dyDescent="0.25">
      <c r="A52" s="56" t="s">
        <v>208</v>
      </c>
      <c r="B52" s="56"/>
      <c r="C52" s="23" t="s">
        <v>152</v>
      </c>
      <c r="D52" s="23" t="s">
        <v>153</v>
      </c>
      <c r="E52" s="24">
        <v>26000</v>
      </c>
      <c r="F52" s="24"/>
      <c r="G52" s="24"/>
      <c r="H52" s="24"/>
      <c r="I52" s="24">
        <f t="shared" si="5"/>
        <v>26000</v>
      </c>
    </row>
    <row r="53" spans="1:9" ht="38.25" x14ac:dyDescent="0.25">
      <c r="A53" s="49" t="s">
        <v>209</v>
      </c>
      <c r="B53" s="49"/>
      <c r="C53" s="13" t="s">
        <v>154</v>
      </c>
      <c r="D53" s="13" t="s">
        <v>155</v>
      </c>
      <c r="E53" s="28">
        <f>SUM(E51:E52)</f>
        <v>26000</v>
      </c>
      <c r="F53" s="28">
        <f t="shared" ref="F53:G53" si="8">SUM(F51:F52)</f>
        <v>0</v>
      </c>
      <c r="G53" s="28">
        <f t="shared" si="8"/>
        <v>0</v>
      </c>
      <c r="H53" s="28"/>
      <c r="I53" s="28">
        <f t="shared" si="5"/>
        <v>26000</v>
      </c>
    </row>
    <row r="54" spans="1:9" ht="25.5" x14ac:dyDescent="0.25">
      <c r="A54" s="56" t="s">
        <v>210</v>
      </c>
      <c r="B54" s="56"/>
      <c r="C54" s="23" t="s">
        <v>156</v>
      </c>
      <c r="D54" s="23" t="s">
        <v>157</v>
      </c>
      <c r="E54" s="24"/>
      <c r="F54" s="24"/>
      <c r="G54" s="24"/>
      <c r="H54" s="24"/>
      <c r="I54" s="24">
        <f t="shared" si="5"/>
        <v>0</v>
      </c>
    </row>
    <row r="55" spans="1:9" ht="25.5" x14ac:dyDescent="0.25">
      <c r="A55" s="56" t="s">
        <v>211</v>
      </c>
      <c r="B55" s="56"/>
      <c r="C55" s="23" t="s">
        <v>158</v>
      </c>
      <c r="D55" s="23" t="s">
        <v>159</v>
      </c>
      <c r="E55" s="24"/>
      <c r="F55" s="24"/>
      <c r="G55" s="24"/>
      <c r="H55" s="24"/>
      <c r="I55" s="24">
        <f t="shared" si="5"/>
        <v>0</v>
      </c>
    </row>
    <row r="56" spans="1:9" ht="25.5" x14ac:dyDescent="0.25">
      <c r="A56" s="49" t="s">
        <v>212</v>
      </c>
      <c r="B56" s="49"/>
      <c r="C56" s="13" t="s">
        <v>160</v>
      </c>
      <c r="D56" s="13" t="s">
        <v>161</v>
      </c>
      <c r="E56" s="28">
        <f>SUM(E54:E55)</f>
        <v>0</v>
      </c>
      <c r="F56" s="28">
        <f t="shared" ref="F56:G56" si="9">SUM(F54:F55)</f>
        <v>0</v>
      </c>
      <c r="G56" s="28">
        <f t="shared" si="9"/>
        <v>0</v>
      </c>
      <c r="H56" s="28"/>
      <c r="I56" s="24">
        <f t="shared" si="5"/>
        <v>0</v>
      </c>
    </row>
    <row r="57" spans="1:9" x14ac:dyDescent="0.25">
      <c r="A57" s="49" t="s">
        <v>213</v>
      </c>
      <c r="B57" s="49"/>
      <c r="C57" s="13" t="s">
        <v>162</v>
      </c>
      <c r="D57" s="13" t="s">
        <v>163</v>
      </c>
      <c r="E57" s="28"/>
      <c r="F57" s="28"/>
      <c r="G57" s="28"/>
      <c r="H57" s="28"/>
      <c r="I57" s="24">
        <f t="shared" si="5"/>
        <v>0</v>
      </c>
    </row>
    <row r="58" spans="1:9" x14ac:dyDescent="0.25">
      <c r="A58" s="49" t="s">
        <v>214</v>
      </c>
      <c r="B58" s="49"/>
      <c r="C58" s="13" t="s">
        <v>12</v>
      </c>
      <c r="D58" s="13" t="s">
        <v>164</v>
      </c>
      <c r="E58" s="28"/>
      <c r="F58" s="28"/>
      <c r="G58" s="28"/>
      <c r="H58" s="28"/>
      <c r="I58" s="24">
        <f t="shared" si="5"/>
        <v>0</v>
      </c>
    </row>
    <row r="59" spans="1:9" ht="25.5" x14ac:dyDescent="0.25">
      <c r="A59" s="46" t="s">
        <v>215</v>
      </c>
      <c r="B59" s="46"/>
      <c r="C59" s="30" t="s">
        <v>165</v>
      </c>
      <c r="D59" s="30" t="s">
        <v>166</v>
      </c>
      <c r="E59" s="31">
        <f>E44+E45+E46+E47+E48+E49+E50+E53+E56+E57+E58</f>
        <v>67336000</v>
      </c>
      <c r="F59" s="31">
        <f t="shared" ref="F59:G59" si="10">F44+F45+F46+F47+F48+F49+F50+F53+F56+F57+F58</f>
        <v>7620000</v>
      </c>
      <c r="G59" s="31">
        <f t="shared" si="10"/>
        <v>0</v>
      </c>
      <c r="H59" s="31"/>
      <c r="I59" s="28">
        <f t="shared" si="5"/>
        <v>74956000</v>
      </c>
    </row>
    <row r="60" spans="1:9" x14ac:dyDescent="0.25">
      <c r="A60" s="56" t="s">
        <v>216</v>
      </c>
      <c r="B60" s="56"/>
      <c r="C60" s="23" t="s">
        <v>13</v>
      </c>
      <c r="D60" s="23" t="s">
        <v>167</v>
      </c>
      <c r="E60" s="24"/>
      <c r="F60" s="24"/>
      <c r="G60" s="24"/>
      <c r="H60" s="24"/>
      <c r="I60" s="24">
        <f t="shared" si="5"/>
        <v>0</v>
      </c>
    </row>
    <row r="61" spans="1:9" x14ac:dyDescent="0.25">
      <c r="A61" s="56" t="s">
        <v>217</v>
      </c>
      <c r="B61" s="56"/>
      <c r="C61" s="23" t="s">
        <v>14</v>
      </c>
      <c r="D61" s="23" t="s">
        <v>168</v>
      </c>
      <c r="E61" s="24"/>
      <c r="F61" s="24">
        <v>18000000</v>
      </c>
      <c r="G61" s="24"/>
      <c r="H61" s="24"/>
      <c r="I61" s="24">
        <f t="shared" si="5"/>
        <v>18000000</v>
      </c>
    </row>
    <row r="62" spans="1:9" x14ac:dyDescent="0.25">
      <c r="A62" s="56" t="s">
        <v>218</v>
      </c>
      <c r="B62" s="56"/>
      <c r="C62" s="23" t="s">
        <v>15</v>
      </c>
      <c r="D62" s="23" t="s">
        <v>169</v>
      </c>
      <c r="E62" s="24"/>
      <c r="F62" s="24"/>
      <c r="G62" s="24"/>
      <c r="H62" s="24"/>
      <c r="I62" s="24">
        <f t="shared" si="5"/>
        <v>0</v>
      </c>
    </row>
    <row r="63" spans="1:9" x14ac:dyDescent="0.25">
      <c r="A63" s="56" t="s">
        <v>219</v>
      </c>
      <c r="B63" s="56"/>
      <c r="C63" s="23" t="s">
        <v>16</v>
      </c>
      <c r="D63" s="23" t="s">
        <v>170</v>
      </c>
      <c r="E63" s="24"/>
      <c r="F63" s="24"/>
      <c r="G63" s="24"/>
      <c r="H63" s="24"/>
      <c r="I63" s="24">
        <f t="shared" si="5"/>
        <v>0</v>
      </c>
    </row>
    <row r="64" spans="1:9" ht="25.5" x14ac:dyDescent="0.25">
      <c r="A64" s="56" t="s">
        <v>220</v>
      </c>
      <c r="B64" s="56"/>
      <c r="C64" s="23" t="s">
        <v>17</v>
      </c>
      <c r="D64" s="23" t="s">
        <v>171</v>
      </c>
      <c r="E64" s="25"/>
      <c r="F64" s="25"/>
      <c r="G64" s="25"/>
      <c r="H64" s="25"/>
      <c r="I64" s="24">
        <f t="shared" si="5"/>
        <v>0</v>
      </c>
    </row>
    <row r="65" spans="1:9" ht="25.5" x14ac:dyDescent="0.25">
      <c r="A65" s="46" t="s">
        <v>221</v>
      </c>
      <c r="B65" s="46"/>
      <c r="C65" s="30" t="s">
        <v>172</v>
      </c>
      <c r="D65" s="30" t="s">
        <v>173</v>
      </c>
      <c r="E65" s="31">
        <f>SUM(E60:E64)</f>
        <v>0</v>
      </c>
      <c r="F65" s="31">
        <f t="shared" ref="F65:G65" si="11">SUM(F60:F64)</f>
        <v>18000000</v>
      </c>
      <c r="G65" s="31">
        <f t="shared" si="11"/>
        <v>0</v>
      </c>
      <c r="H65" s="31"/>
      <c r="I65" s="28">
        <f t="shared" si="5"/>
        <v>18000000</v>
      </c>
    </row>
    <row r="66" spans="1:9" ht="51" x14ac:dyDescent="0.25">
      <c r="A66" s="49" t="s">
        <v>222</v>
      </c>
      <c r="B66" s="49"/>
      <c r="C66" s="13" t="s">
        <v>174</v>
      </c>
      <c r="D66" s="13" t="s">
        <v>175</v>
      </c>
      <c r="E66" s="29"/>
      <c r="F66" s="29"/>
      <c r="G66" s="29"/>
      <c r="H66" s="29"/>
      <c r="I66" s="24">
        <f t="shared" si="5"/>
        <v>0</v>
      </c>
    </row>
    <row r="67" spans="1:9" ht="38.25" x14ac:dyDescent="0.25">
      <c r="A67" s="49" t="s">
        <v>223</v>
      </c>
      <c r="B67" s="49"/>
      <c r="C67" s="13" t="s">
        <v>176</v>
      </c>
      <c r="D67" s="13" t="s">
        <v>177</v>
      </c>
      <c r="E67" s="29"/>
      <c r="F67" s="29"/>
      <c r="G67" s="29"/>
      <c r="H67" s="29"/>
      <c r="I67" s="24">
        <f t="shared" si="5"/>
        <v>0</v>
      </c>
    </row>
    <row r="68" spans="1:9" ht="51" x14ac:dyDescent="0.25">
      <c r="A68" s="49" t="s">
        <v>224</v>
      </c>
      <c r="B68" s="49"/>
      <c r="C68" s="13" t="s">
        <v>178</v>
      </c>
      <c r="D68" s="13" t="s">
        <v>179</v>
      </c>
      <c r="E68" s="29"/>
      <c r="F68" s="29"/>
      <c r="G68" s="29"/>
      <c r="H68" s="29"/>
      <c r="I68" s="24">
        <f t="shared" si="5"/>
        <v>0</v>
      </c>
    </row>
    <row r="69" spans="1:9" ht="51" x14ac:dyDescent="0.25">
      <c r="A69" s="49" t="s">
        <v>225</v>
      </c>
      <c r="B69" s="49"/>
      <c r="C69" s="13" t="s">
        <v>180</v>
      </c>
      <c r="D69" s="13" t="s">
        <v>181</v>
      </c>
      <c r="E69" s="29"/>
      <c r="F69" s="29"/>
      <c r="G69" s="29"/>
      <c r="H69" s="29"/>
      <c r="I69" s="24">
        <f t="shared" si="5"/>
        <v>0</v>
      </c>
    </row>
    <row r="70" spans="1:9" ht="25.5" x14ac:dyDescent="0.25">
      <c r="A70" s="49" t="s">
        <v>226</v>
      </c>
      <c r="B70" s="49"/>
      <c r="C70" s="13" t="s">
        <v>182</v>
      </c>
      <c r="D70" s="13" t="s">
        <v>183</v>
      </c>
      <c r="E70" s="29"/>
      <c r="F70" s="29"/>
      <c r="G70" s="29"/>
      <c r="H70" s="29"/>
      <c r="I70" s="24">
        <f t="shared" si="5"/>
        <v>0</v>
      </c>
    </row>
    <row r="71" spans="1:9" ht="25.5" x14ac:dyDescent="0.25">
      <c r="A71" s="46" t="s">
        <v>227</v>
      </c>
      <c r="B71" s="46"/>
      <c r="C71" s="30" t="s">
        <v>184</v>
      </c>
      <c r="D71" s="30" t="s">
        <v>185</v>
      </c>
      <c r="E71" s="32">
        <f>SUM(E66:E70)</f>
        <v>0</v>
      </c>
      <c r="F71" s="32">
        <f t="shared" ref="F71:G71" si="12">SUM(F66:F70)</f>
        <v>0</v>
      </c>
      <c r="G71" s="32">
        <f t="shared" si="12"/>
        <v>0</v>
      </c>
      <c r="H71" s="32"/>
      <c r="I71" s="28">
        <f t="shared" si="5"/>
        <v>0</v>
      </c>
    </row>
    <row r="72" spans="1:9" ht="51" x14ac:dyDescent="0.25">
      <c r="A72" s="56" t="s">
        <v>228</v>
      </c>
      <c r="B72" s="56"/>
      <c r="C72" s="23" t="s">
        <v>186</v>
      </c>
      <c r="D72" s="23" t="s">
        <v>187</v>
      </c>
      <c r="E72" s="25"/>
      <c r="F72" s="25"/>
      <c r="G72" s="25"/>
      <c r="H72" s="25"/>
      <c r="I72" s="24">
        <f t="shared" si="5"/>
        <v>0</v>
      </c>
    </row>
    <row r="73" spans="1:9" ht="38.25" x14ac:dyDescent="0.25">
      <c r="A73" s="56" t="s">
        <v>229</v>
      </c>
      <c r="B73" s="56"/>
      <c r="C73" s="23" t="s">
        <v>188</v>
      </c>
      <c r="D73" s="23" t="s">
        <v>189</v>
      </c>
      <c r="E73" s="25"/>
      <c r="F73" s="25"/>
      <c r="G73" s="25"/>
      <c r="H73" s="25"/>
      <c r="I73" s="24">
        <f t="shared" si="5"/>
        <v>0</v>
      </c>
    </row>
    <row r="74" spans="1:9" ht="51" x14ac:dyDescent="0.25">
      <c r="A74" s="56" t="s">
        <v>230</v>
      </c>
      <c r="B74" s="56"/>
      <c r="C74" s="23" t="s">
        <v>190</v>
      </c>
      <c r="D74" s="23" t="s">
        <v>191</v>
      </c>
      <c r="E74" s="25"/>
      <c r="F74" s="25"/>
      <c r="G74" s="25"/>
      <c r="H74" s="25"/>
      <c r="I74" s="24">
        <f t="shared" si="5"/>
        <v>0</v>
      </c>
    </row>
    <row r="75" spans="1:9" ht="51" x14ac:dyDescent="0.25">
      <c r="A75" s="56" t="s">
        <v>231</v>
      </c>
      <c r="B75" s="56"/>
      <c r="C75" s="23" t="s">
        <v>192</v>
      </c>
      <c r="D75" s="23" t="s">
        <v>193</v>
      </c>
      <c r="E75" s="24"/>
      <c r="F75" s="25"/>
      <c r="G75" s="25"/>
      <c r="H75" s="25"/>
      <c r="I75" s="24">
        <f t="shared" si="5"/>
        <v>0</v>
      </c>
    </row>
    <row r="76" spans="1:9" ht="25.5" x14ac:dyDescent="0.25">
      <c r="A76" s="56" t="s">
        <v>232</v>
      </c>
      <c r="B76" s="56"/>
      <c r="C76" s="23" t="s">
        <v>194</v>
      </c>
      <c r="D76" s="23" t="s">
        <v>195</v>
      </c>
      <c r="E76" s="24"/>
      <c r="F76" s="25"/>
      <c r="G76" s="25"/>
      <c r="H76" s="25"/>
      <c r="I76" s="24">
        <f t="shared" si="5"/>
        <v>0</v>
      </c>
    </row>
    <row r="77" spans="1:9" ht="25.5" x14ac:dyDescent="0.25">
      <c r="A77" s="46" t="s">
        <v>233</v>
      </c>
      <c r="B77" s="46"/>
      <c r="C77" s="30" t="s">
        <v>196</v>
      </c>
      <c r="D77" s="30" t="s">
        <v>197</v>
      </c>
      <c r="E77" s="32"/>
      <c r="F77" s="32"/>
      <c r="G77" s="32"/>
      <c r="H77" s="32"/>
      <c r="I77" s="24">
        <f t="shared" si="5"/>
        <v>0</v>
      </c>
    </row>
    <row r="78" spans="1:9" ht="25.5" x14ac:dyDescent="0.25">
      <c r="A78" s="47" t="s">
        <v>234</v>
      </c>
      <c r="B78" s="47"/>
      <c r="C78" s="34" t="s">
        <v>198</v>
      </c>
      <c r="D78" s="34" t="s">
        <v>199</v>
      </c>
      <c r="E78" s="35">
        <f>E23+E29+E43+E59+E65+E71+E77</f>
        <v>1013206165</v>
      </c>
      <c r="F78" s="35">
        <f t="shared" ref="F78:I78" si="13">F23+F29+F43+F59+F65+F71+F77</f>
        <v>25620000</v>
      </c>
      <c r="G78" s="35">
        <f t="shared" si="13"/>
        <v>122102800</v>
      </c>
      <c r="H78" s="35">
        <f t="shared" si="13"/>
        <v>-33000000</v>
      </c>
      <c r="I78" s="35">
        <f t="shared" si="13"/>
        <v>1127928965</v>
      </c>
    </row>
    <row r="79" spans="1:9" ht="25.5" x14ac:dyDescent="0.25">
      <c r="A79" s="56" t="s">
        <v>235</v>
      </c>
      <c r="B79" s="56"/>
      <c r="C79" s="23" t="s">
        <v>251</v>
      </c>
      <c r="D79" s="23" t="s">
        <v>252</v>
      </c>
      <c r="E79" s="24">
        <v>0</v>
      </c>
      <c r="F79" s="24"/>
      <c r="G79" s="24"/>
      <c r="H79" s="24"/>
      <c r="I79" s="24">
        <f t="shared" si="5"/>
        <v>0</v>
      </c>
    </row>
    <row r="80" spans="1:9" ht="25.5" x14ac:dyDescent="0.25">
      <c r="A80" s="56" t="s">
        <v>298</v>
      </c>
      <c r="B80" s="56"/>
      <c r="C80" s="23" t="s">
        <v>253</v>
      </c>
      <c r="D80" s="23" t="s">
        <v>254</v>
      </c>
      <c r="E80" s="24">
        <v>0</v>
      </c>
      <c r="F80" s="24"/>
      <c r="G80" s="24"/>
      <c r="H80" s="24"/>
      <c r="I80" s="24">
        <f t="shared" si="5"/>
        <v>0</v>
      </c>
    </row>
    <row r="81" spans="1:9" ht="25.5" x14ac:dyDescent="0.25">
      <c r="A81" s="56" t="s">
        <v>299</v>
      </c>
      <c r="B81" s="56"/>
      <c r="C81" s="23" t="s">
        <v>255</v>
      </c>
      <c r="D81" s="23" t="s">
        <v>256</v>
      </c>
      <c r="E81" s="24">
        <v>0</v>
      </c>
      <c r="F81" s="24"/>
      <c r="G81" s="24"/>
      <c r="H81" s="24"/>
      <c r="I81" s="24">
        <f t="shared" si="5"/>
        <v>0</v>
      </c>
    </row>
    <row r="82" spans="1:9" ht="25.5" x14ac:dyDescent="0.25">
      <c r="A82" s="49" t="s">
        <v>300</v>
      </c>
      <c r="B82" s="49"/>
      <c r="C82" s="13" t="s">
        <v>315</v>
      </c>
      <c r="D82" s="13" t="s">
        <v>257</v>
      </c>
      <c r="E82" s="28">
        <f>SUM(E79:E81)</f>
        <v>0</v>
      </c>
      <c r="F82" s="28">
        <f t="shared" ref="F82:G82" si="14">SUM(F79:F81)</f>
        <v>0</v>
      </c>
      <c r="G82" s="28">
        <f t="shared" si="14"/>
        <v>0</v>
      </c>
      <c r="H82" s="28"/>
      <c r="I82" s="24">
        <f t="shared" si="5"/>
        <v>0</v>
      </c>
    </row>
    <row r="83" spans="1:9" ht="38.25" x14ac:dyDescent="0.25">
      <c r="A83" s="56" t="s">
        <v>301</v>
      </c>
      <c r="B83" s="56"/>
      <c r="C83" s="23" t="s">
        <v>258</v>
      </c>
      <c r="D83" s="23" t="s">
        <v>259</v>
      </c>
      <c r="E83" s="24">
        <v>0</v>
      </c>
      <c r="F83" s="24"/>
      <c r="G83" s="24"/>
      <c r="H83" s="24"/>
      <c r="I83" s="24">
        <f t="shared" si="5"/>
        <v>0</v>
      </c>
    </row>
    <row r="84" spans="1:9" ht="25.5" x14ac:dyDescent="0.25">
      <c r="A84" s="56" t="s">
        <v>302</v>
      </c>
      <c r="B84" s="56"/>
      <c r="C84" s="23" t="s">
        <v>260</v>
      </c>
      <c r="D84" s="23" t="s">
        <v>261</v>
      </c>
      <c r="E84" s="24">
        <v>0</v>
      </c>
      <c r="F84" s="24"/>
      <c r="G84" s="24"/>
      <c r="H84" s="24"/>
      <c r="I84" s="24">
        <f t="shared" si="5"/>
        <v>0</v>
      </c>
    </row>
    <row r="85" spans="1:9" ht="38.25" x14ac:dyDescent="0.25">
      <c r="A85" s="56" t="s">
        <v>303</v>
      </c>
      <c r="B85" s="56"/>
      <c r="C85" s="23" t="s">
        <v>262</v>
      </c>
      <c r="D85" s="23" t="s">
        <v>263</v>
      </c>
      <c r="E85" s="24">
        <v>0</v>
      </c>
      <c r="F85" s="24"/>
      <c r="G85" s="24"/>
      <c r="H85" s="24"/>
      <c r="I85" s="24">
        <f t="shared" si="5"/>
        <v>0</v>
      </c>
    </row>
    <row r="86" spans="1:9" ht="25.5" x14ac:dyDescent="0.25">
      <c r="A86" s="56" t="s">
        <v>304</v>
      </c>
      <c r="B86" s="56"/>
      <c r="C86" s="23" t="s">
        <v>264</v>
      </c>
      <c r="D86" s="23" t="s">
        <v>265</v>
      </c>
      <c r="E86" s="24">
        <v>0</v>
      </c>
      <c r="F86" s="24"/>
      <c r="G86" s="24"/>
      <c r="H86" s="24"/>
      <c r="I86" s="24">
        <f t="shared" si="5"/>
        <v>0</v>
      </c>
    </row>
    <row r="87" spans="1:9" ht="25.5" x14ac:dyDescent="0.25">
      <c r="A87" s="49" t="s">
        <v>305</v>
      </c>
      <c r="B87" s="49"/>
      <c r="C87" s="13" t="s">
        <v>316</v>
      </c>
      <c r="D87" s="13" t="s">
        <v>266</v>
      </c>
      <c r="E87" s="28">
        <f>SUM(E79:E86)</f>
        <v>0</v>
      </c>
      <c r="F87" s="28">
        <f t="shared" ref="F87:G87" si="15">SUM(F79:F86)</f>
        <v>0</v>
      </c>
      <c r="G87" s="28">
        <f t="shared" si="15"/>
        <v>0</v>
      </c>
      <c r="H87" s="28"/>
      <c r="I87" s="24">
        <f t="shared" si="5"/>
        <v>0</v>
      </c>
    </row>
    <row r="88" spans="1:9" ht="25.5" x14ac:dyDescent="0.25">
      <c r="A88" s="56" t="s">
        <v>306</v>
      </c>
      <c r="B88" s="56"/>
      <c r="C88" s="23" t="s">
        <v>18</v>
      </c>
      <c r="D88" s="23" t="s">
        <v>267</v>
      </c>
      <c r="E88" s="24">
        <v>243292518</v>
      </c>
      <c r="F88" s="24"/>
      <c r="G88" s="24"/>
      <c r="H88" s="24"/>
      <c r="I88" s="24">
        <f t="shared" si="5"/>
        <v>243292518</v>
      </c>
    </row>
    <row r="89" spans="1:9" ht="25.5" x14ac:dyDescent="0.25">
      <c r="A89" s="56" t="s">
        <v>307</v>
      </c>
      <c r="B89" s="56"/>
      <c r="C89" s="23" t="s">
        <v>19</v>
      </c>
      <c r="D89" s="23" t="s">
        <v>268</v>
      </c>
      <c r="E89" s="24">
        <v>0</v>
      </c>
      <c r="F89" s="24"/>
      <c r="G89" s="24"/>
      <c r="H89" s="24"/>
      <c r="I89" s="24">
        <f t="shared" si="5"/>
        <v>0</v>
      </c>
    </row>
    <row r="90" spans="1:9" ht="25.5" x14ac:dyDescent="0.25">
      <c r="A90" s="49" t="s">
        <v>308</v>
      </c>
      <c r="B90" s="49"/>
      <c r="C90" s="13" t="s">
        <v>317</v>
      </c>
      <c r="D90" s="13" t="s">
        <v>269</v>
      </c>
      <c r="E90" s="28">
        <f>SUM(E88:E89)</f>
        <v>243292518</v>
      </c>
      <c r="F90" s="28">
        <f t="shared" ref="F90:G90" si="16">SUM(F88:F89)</f>
        <v>0</v>
      </c>
      <c r="G90" s="28">
        <f t="shared" si="16"/>
        <v>0</v>
      </c>
      <c r="H90" s="28"/>
      <c r="I90" s="24">
        <f t="shared" si="5"/>
        <v>243292518</v>
      </c>
    </row>
    <row r="91" spans="1:9" ht="25.5" x14ac:dyDescent="0.25">
      <c r="A91" s="49" t="s">
        <v>309</v>
      </c>
      <c r="B91" s="49"/>
      <c r="C91" s="13" t="s">
        <v>20</v>
      </c>
      <c r="D91" s="13" t="s">
        <v>270</v>
      </c>
      <c r="E91" s="28"/>
      <c r="F91" s="28"/>
      <c r="G91" s="28"/>
      <c r="H91" s="28"/>
      <c r="I91" s="24">
        <f t="shared" si="5"/>
        <v>0</v>
      </c>
    </row>
    <row r="92" spans="1:9" ht="25.5" x14ac:dyDescent="0.25">
      <c r="A92" s="49" t="s">
        <v>310</v>
      </c>
      <c r="B92" s="49"/>
      <c r="C92" s="13" t="s">
        <v>21</v>
      </c>
      <c r="D92" s="13" t="s">
        <v>271</v>
      </c>
      <c r="E92" s="28">
        <v>0</v>
      </c>
      <c r="F92" s="28"/>
      <c r="G92" s="28"/>
      <c r="H92" s="28"/>
      <c r="I92" s="24">
        <f t="shared" si="5"/>
        <v>0</v>
      </c>
    </row>
    <row r="93" spans="1:9" ht="25.5" x14ac:dyDescent="0.25">
      <c r="A93" s="49" t="s">
        <v>311</v>
      </c>
      <c r="B93" s="49"/>
      <c r="C93" s="13" t="s">
        <v>272</v>
      </c>
      <c r="D93" s="13" t="s">
        <v>273</v>
      </c>
      <c r="E93" s="28">
        <v>0</v>
      </c>
      <c r="F93" s="28"/>
      <c r="G93" s="28"/>
      <c r="H93" s="28"/>
      <c r="I93" s="24">
        <f t="shared" si="5"/>
        <v>0</v>
      </c>
    </row>
    <row r="94" spans="1:9" ht="25.5" x14ac:dyDescent="0.25">
      <c r="A94" s="49" t="s">
        <v>312</v>
      </c>
      <c r="B94" s="49"/>
      <c r="C94" s="13" t="s">
        <v>274</v>
      </c>
      <c r="D94" s="13" t="s">
        <v>275</v>
      </c>
      <c r="E94" s="28">
        <v>0</v>
      </c>
      <c r="F94" s="28"/>
      <c r="G94" s="28"/>
      <c r="H94" s="28"/>
      <c r="I94" s="24">
        <f t="shared" si="5"/>
        <v>0</v>
      </c>
    </row>
    <row r="95" spans="1:9" ht="25.5" x14ac:dyDescent="0.25">
      <c r="A95" s="49" t="s">
        <v>313</v>
      </c>
      <c r="B95" s="49"/>
      <c r="C95" s="13" t="s">
        <v>276</v>
      </c>
      <c r="D95" s="13" t="s">
        <v>277</v>
      </c>
      <c r="E95" s="28">
        <v>0</v>
      </c>
      <c r="F95" s="28"/>
      <c r="G95" s="28"/>
      <c r="H95" s="28"/>
      <c r="I95" s="24">
        <f t="shared" si="5"/>
        <v>0</v>
      </c>
    </row>
    <row r="96" spans="1:9" ht="25.5" x14ac:dyDescent="0.25">
      <c r="A96" s="56" t="s">
        <v>314</v>
      </c>
      <c r="B96" s="56"/>
      <c r="C96" s="23" t="s">
        <v>278</v>
      </c>
      <c r="D96" s="23" t="s">
        <v>279</v>
      </c>
      <c r="E96" s="24">
        <v>0</v>
      </c>
      <c r="F96" s="24"/>
      <c r="G96" s="24"/>
      <c r="H96" s="24"/>
      <c r="I96" s="24">
        <f t="shared" si="5"/>
        <v>0</v>
      </c>
    </row>
    <row r="97" spans="1:9" ht="25.5" x14ac:dyDescent="0.25">
      <c r="A97" s="56" t="s">
        <v>318</v>
      </c>
      <c r="B97" s="56"/>
      <c r="C97" s="23" t="s">
        <v>280</v>
      </c>
      <c r="D97" s="23" t="s">
        <v>281</v>
      </c>
      <c r="E97" s="24">
        <v>0</v>
      </c>
      <c r="F97" s="24"/>
      <c r="G97" s="24"/>
      <c r="H97" s="24"/>
      <c r="I97" s="24">
        <f t="shared" si="5"/>
        <v>0</v>
      </c>
    </row>
    <row r="98" spans="1:9" ht="25.5" x14ac:dyDescent="0.25">
      <c r="A98" s="49" t="s">
        <v>319</v>
      </c>
      <c r="B98" s="49"/>
      <c r="C98" s="13" t="s">
        <v>320</v>
      </c>
      <c r="D98" s="13" t="s">
        <v>282</v>
      </c>
      <c r="E98" s="28">
        <v>0</v>
      </c>
      <c r="F98" s="28"/>
      <c r="G98" s="28"/>
      <c r="H98" s="28"/>
      <c r="I98" s="24">
        <f t="shared" si="5"/>
        <v>0</v>
      </c>
    </row>
    <row r="99" spans="1:9" ht="25.5" x14ac:dyDescent="0.25">
      <c r="A99" s="46" t="s">
        <v>322</v>
      </c>
      <c r="B99" s="46"/>
      <c r="C99" s="30" t="s">
        <v>321</v>
      </c>
      <c r="D99" s="30" t="s">
        <v>283</v>
      </c>
      <c r="E99" s="31">
        <f>E82+E87+E90+E91+E92+E93+E94+E95+E98</f>
        <v>243292518</v>
      </c>
      <c r="F99" s="31">
        <f t="shared" ref="F99:G99" si="17">F82+F87+F90+F91+F92+F93+F94+F95+F98</f>
        <v>0</v>
      </c>
      <c r="G99" s="31">
        <f t="shared" si="17"/>
        <v>0</v>
      </c>
      <c r="H99" s="31"/>
      <c r="I99" s="28">
        <f t="shared" si="5"/>
        <v>243292518</v>
      </c>
    </row>
    <row r="100" spans="1:9" ht="38.25" x14ac:dyDescent="0.25">
      <c r="A100" s="49" t="s">
        <v>323</v>
      </c>
      <c r="B100" s="49"/>
      <c r="C100" s="13" t="s">
        <v>284</v>
      </c>
      <c r="D100" s="13" t="s">
        <v>285</v>
      </c>
      <c r="E100" s="28">
        <v>0</v>
      </c>
      <c r="F100" s="28"/>
      <c r="G100" s="28"/>
      <c r="H100" s="28"/>
      <c r="I100" s="24">
        <f t="shared" si="5"/>
        <v>0</v>
      </c>
    </row>
    <row r="101" spans="1:9" ht="38.25" x14ac:dyDescent="0.25">
      <c r="A101" s="49" t="s">
        <v>324</v>
      </c>
      <c r="B101" s="49"/>
      <c r="C101" s="13" t="s">
        <v>286</v>
      </c>
      <c r="D101" s="13" t="s">
        <v>287</v>
      </c>
      <c r="E101" s="28">
        <v>0</v>
      </c>
      <c r="F101" s="28"/>
      <c r="G101" s="28"/>
      <c r="H101" s="28"/>
      <c r="I101" s="24">
        <f t="shared" si="5"/>
        <v>0</v>
      </c>
    </row>
    <row r="102" spans="1:9" ht="25.5" x14ac:dyDescent="0.25">
      <c r="A102" s="49" t="s">
        <v>325</v>
      </c>
      <c r="B102" s="49"/>
      <c r="C102" s="13" t="s">
        <v>22</v>
      </c>
      <c r="D102" s="13" t="s">
        <v>288</v>
      </c>
      <c r="E102" s="28">
        <v>0</v>
      </c>
      <c r="F102" s="28"/>
      <c r="G102" s="28"/>
      <c r="H102" s="28"/>
      <c r="I102" s="24">
        <f t="shared" si="5"/>
        <v>0</v>
      </c>
    </row>
    <row r="103" spans="1:9" ht="38.25" x14ac:dyDescent="0.25">
      <c r="A103" s="49" t="s">
        <v>326</v>
      </c>
      <c r="B103" s="49"/>
      <c r="C103" s="13" t="s">
        <v>289</v>
      </c>
      <c r="D103" s="13" t="s">
        <v>290</v>
      </c>
      <c r="E103" s="28">
        <v>0</v>
      </c>
      <c r="F103" s="28"/>
      <c r="G103" s="28"/>
      <c r="H103" s="28"/>
      <c r="I103" s="24">
        <f t="shared" si="5"/>
        <v>0</v>
      </c>
    </row>
    <row r="104" spans="1:9" ht="25.5" x14ac:dyDescent="0.25">
      <c r="A104" s="49" t="s">
        <v>327</v>
      </c>
      <c r="B104" s="49"/>
      <c r="C104" s="13" t="s">
        <v>291</v>
      </c>
      <c r="D104" s="13" t="s">
        <v>292</v>
      </c>
      <c r="E104" s="28">
        <v>0</v>
      </c>
      <c r="F104" s="28"/>
      <c r="G104" s="28"/>
      <c r="H104" s="28"/>
      <c r="I104" s="24">
        <f t="shared" ref="I104:I108" si="18">SUM(E104:H104)</f>
        <v>0</v>
      </c>
    </row>
    <row r="105" spans="1:9" ht="25.5" x14ac:dyDescent="0.25">
      <c r="A105" s="46" t="s">
        <v>328</v>
      </c>
      <c r="B105" s="46"/>
      <c r="C105" s="30" t="s">
        <v>332</v>
      </c>
      <c r="D105" s="30" t="s">
        <v>293</v>
      </c>
      <c r="E105" s="31">
        <f>SUM(E100:E104)</f>
        <v>0</v>
      </c>
      <c r="F105" s="31">
        <f t="shared" ref="F105:G105" si="19">SUM(F100:F104)</f>
        <v>0</v>
      </c>
      <c r="G105" s="31">
        <f t="shared" si="19"/>
        <v>0</v>
      </c>
      <c r="H105" s="31"/>
      <c r="I105" s="28">
        <f t="shared" si="18"/>
        <v>0</v>
      </c>
    </row>
    <row r="106" spans="1:9" ht="25.5" x14ac:dyDescent="0.25">
      <c r="A106" s="46" t="s">
        <v>329</v>
      </c>
      <c r="B106" s="46"/>
      <c r="C106" s="30" t="s">
        <v>23</v>
      </c>
      <c r="D106" s="30" t="s">
        <v>294</v>
      </c>
      <c r="E106" s="31">
        <v>0</v>
      </c>
      <c r="F106" s="31"/>
      <c r="G106" s="31"/>
      <c r="H106" s="31"/>
      <c r="I106" s="28">
        <f t="shared" si="18"/>
        <v>0</v>
      </c>
    </row>
    <row r="107" spans="1:9" x14ac:dyDescent="0.25">
      <c r="A107" s="46" t="s">
        <v>330</v>
      </c>
      <c r="B107" s="46"/>
      <c r="C107" s="30" t="s">
        <v>295</v>
      </c>
      <c r="D107" s="30" t="s">
        <v>296</v>
      </c>
      <c r="E107" s="31">
        <v>0</v>
      </c>
      <c r="F107" s="31"/>
      <c r="G107" s="31"/>
      <c r="H107" s="31"/>
      <c r="I107" s="28">
        <f t="shared" si="18"/>
        <v>0</v>
      </c>
    </row>
    <row r="108" spans="1:9" ht="25.5" x14ac:dyDescent="0.25">
      <c r="A108" s="47" t="s">
        <v>331</v>
      </c>
      <c r="B108" s="47"/>
      <c r="C108" s="34" t="s">
        <v>333</v>
      </c>
      <c r="D108" s="34" t="s">
        <v>297</v>
      </c>
      <c r="E108" s="35">
        <f>E99+E105+E106+E107</f>
        <v>243292518</v>
      </c>
      <c r="F108" s="35">
        <f t="shared" ref="F108:G108" si="20">F99+F105+F106+F107</f>
        <v>0</v>
      </c>
      <c r="G108" s="35">
        <f t="shared" si="20"/>
        <v>0</v>
      </c>
      <c r="H108" s="35"/>
      <c r="I108" s="28">
        <f t="shared" si="18"/>
        <v>243292518</v>
      </c>
    </row>
    <row r="109" spans="1:9" ht="21.75" customHeight="1" x14ac:dyDescent="0.25">
      <c r="A109" s="48" t="s">
        <v>334</v>
      </c>
      <c r="B109" s="48"/>
      <c r="C109" s="38" t="s">
        <v>335</v>
      </c>
      <c r="D109" s="38" t="s">
        <v>336</v>
      </c>
      <c r="E109" s="39">
        <f>E78+E108</f>
        <v>1256498683</v>
      </c>
      <c r="F109" s="39">
        <f t="shared" ref="F109:I109" si="21">F78+F108</f>
        <v>25620000</v>
      </c>
      <c r="G109" s="39">
        <f t="shared" si="21"/>
        <v>122102800</v>
      </c>
      <c r="H109" s="39">
        <f t="shared" si="21"/>
        <v>-33000000</v>
      </c>
      <c r="I109" s="39">
        <f t="shared" si="21"/>
        <v>1371221483</v>
      </c>
    </row>
    <row r="110" spans="1:9" x14ac:dyDescent="0.25">
      <c r="A110" s="21"/>
      <c r="B110" s="21"/>
      <c r="C110" s="2"/>
      <c r="D110" s="2"/>
      <c r="E110" s="3"/>
      <c r="F110" s="3"/>
      <c r="G110" s="3"/>
      <c r="H110" s="3"/>
      <c r="I110" s="3"/>
    </row>
    <row r="111" spans="1:9" x14ac:dyDescent="0.25">
      <c r="A111" s="21"/>
      <c r="B111" s="21"/>
      <c r="C111" s="2"/>
      <c r="D111" s="2"/>
      <c r="E111" s="3"/>
      <c r="F111" s="3"/>
      <c r="G111" s="3"/>
      <c r="H111" s="3"/>
      <c r="I111" s="3"/>
    </row>
    <row r="112" spans="1:9" x14ac:dyDescent="0.25">
      <c r="A112" s="21"/>
      <c r="B112" s="21"/>
      <c r="C112" s="2"/>
      <c r="D112" s="2"/>
      <c r="E112" s="3"/>
      <c r="F112" s="3"/>
      <c r="G112" s="3"/>
      <c r="H112" s="3"/>
      <c r="I112" s="3"/>
    </row>
    <row r="113" spans="1:11" x14ac:dyDescent="0.25">
      <c r="A113" s="45"/>
      <c r="B113" s="45"/>
      <c r="C113" s="4"/>
      <c r="D113" s="4"/>
      <c r="E113" s="3"/>
      <c r="F113" s="3"/>
      <c r="G113" s="3"/>
      <c r="H113" s="3"/>
      <c r="I113" s="3"/>
    </row>
    <row r="114" spans="1:11" x14ac:dyDescent="0.25">
      <c r="A114" s="47" t="s">
        <v>31</v>
      </c>
      <c r="B114" s="47"/>
      <c r="C114" s="51" t="s">
        <v>33</v>
      </c>
      <c r="D114" s="51"/>
      <c r="E114" s="51"/>
      <c r="F114" s="51"/>
      <c r="G114" s="51"/>
      <c r="H114" s="51"/>
      <c r="I114" s="51"/>
    </row>
    <row r="115" spans="1:11" x14ac:dyDescent="0.25">
      <c r="A115" s="47" t="s">
        <v>36</v>
      </c>
      <c r="B115" s="47"/>
      <c r="C115" s="54" t="s">
        <v>37</v>
      </c>
      <c r="D115" s="34"/>
      <c r="E115" s="52" t="str">
        <f>E6</f>
        <v>2020. évi eredeti előirányzat</v>
      </c>
      <c r="F115" s="52"/>
      <c r="G115" s="52"/>
      <c r="H115" s="52"/>
      <c r="I115" s="52"/>
    </row>
    <row r="116" spans="1:11" ht="25.5" x14ac:dyDescent="0.25">
      <c r="A116" s="47"/>
      <c r="B116" s="47"/>
      <c r="C116" s="54"/>
      <c r="D116" s="34"/>
      <c r="E116" s="40" t="s">
        <v>0</v>
      </c>
      <c r="F116" s="40" t="s">
        <v>1</v>
      </c>
      <c r="G116" s="40" t="s">
        <v>2</v>
      </c>
      <c r="H116" s="42"/>
      <c r="I116" s="40" t="s">
        <v>3</v>
      </c>
    </row>
    <row r="117" spans="1:11" x14ac:dyDescent="0.25">
      <c r="A117" s="47">
        <v>1</v>
      </c>
      <c r="B117" s="47"/>
      <c r="C117" s="40">
        <v>2</v>
      </c>
      <c r="D117" s="34"/>
      <c r="E117" s="40">
        <v>3</v>
      </c>
      <c r="F117" s="40">
        <v>4</v>
      </c>
      <c r="G117" s="40">
        <v>5</v>
      </c>
      <c r="H117" s="42"/>
      <c r="I117" s="40">
        <v>6</v>
      </c>
    </row>
    <row r="118" spans="1:11" x14ac:dyDescent="0.25">
      <c r="A118" s="60" t="s">
        <v>30</v>
      </c>
      <c r="B118" s="60"/>
      <c r="C118" s="60"/>
      <c r="D118" s="60"/>
      <c r="E118" s="60"/>
      <c r="F118" s="60"/>
      <c r="G118" s="60"/>
      <c r="H118" s="60"/>
      <c r="I118" s="60"/>
    </row>
    <row r="119" spans="1:11" x14ac:dyDescent="0.25">
      <c r="A119" s="56" t="s">
        <v>68</v>
      </c>
      <c r="B119" s="56"/>
      <c r="C119" s="23" t="s">
        <v>240</v>
      </c>
      <c r="D119" s="23" t="s">
        <v>236</v>
      </c>
      <c r="E119" s="24">
        <f>72865155-5785200</f>
        <v>67079955</v>
      </c>
      <c r="F119" s="24">
        <v>5785200</v>
      </c>
      <c r="G119" s="24"/>
      <c r="H119" s="24"/>
      <c r="I119" s="24">
        <f t="shared" ref="I119:I142" si="22">SUM(E119:H119)</f>
        <v>72865155</v>
      </c>
    </row>
    <row r="120" spans="1:11" ht="25.5" x14ac:dyDescent="0.25">
      <c r="A120" s="56" t="s">
        <v>69</v>
      </c>
      <c r="B120" s="56"/>
      <c r="C120" s="23" t="s">
        <v>237</v>
      </c>
      <c r="D120" s="23" t="s">
        <v>238</v>
      </c>
      <c r="E120" s="24">
        <f>13382144-2221517</f>
        <v>11160627</v>
      </c>
      <c r="F120" s="24">
        <v>2221517</v>
      </c>
      <c r="G120" s="24"/>
      <c r="H120" s="24"/>
      <c r="I120" s="24">
        <f t="shared" si="22"/>
        <v>13382144</v>
      </c>
    </row>
    <row r="121" spans="1:11" x14ac:dyDescent="0.25">
      <c r="A121" s="56" t="s">
        <v>70</v>
      </c>
      <c r="B121" s="56"/>
      <c r="C121" s="23" t="s">
        <v>32</v>
      </c>
      <c r="D121" s="23" t="s">
        <v>239</v>
      </c>
      <c r="E121" s="24">
        <f>203359463-7000000</f>
        <v>196359463</v>
      </c>
      <c r="F121" s="24">
        <v>6000000</v>
      </c>
      <c r="G121" s="24">
        <v>5000000</v>
      </c>
      <c r="H121" s="24"/>
      <c r="I121" s="24">
        <f t="shared" si="22"/>
        <v>207359463</v>
      </c>
    </row>
    <row r="122" spans="1:11" x14ac:dyDescent="0.25">
      <c r="A122" s="56" t="s">
        <v>71</v>
      </c>
      <c r="B122" s="56"/>
      <c r="C122" s="23" t="s">
        <v>24</v>
      </c>
      <c r="D122" s="23" t="s">
        <v>241</v>
      </c>
      <c r="E122" s="24">
        <v>5000000</v>
      </c>
      <c r="F122" s="24"/>
      <c r="G122" s="24"/>
      <c r="H122" s="24"/>
      <c r="I122" s="24">
        <f t="shared" si="22"/>
        <v>5000000</v>
      </c>
    </row>
    <row r="123" spans="1:11" x14ac:dyDescent="0.25">
      <c r="A123" s="56" t="s">
        <v>72</v>
      </c>
      <c r="B123" s="56"/>
      <c r="C123" s="23" t="s">
        <v>243</v>
      </c>
      <c r="D123" s="23" t="s">
        <v>242</v>
      </c>
      <c r="E123" s="24"/>
      <c r="F123" s="24">
        <v>109167052</v>
      </c>
      <c r="G123" s="24"/>
      <c r="H123" s="24">
        <v>-1000000</v>
      </c>
      <c r="I123" s="24">
        <f t="shared" si="22"/>
        <v>108167052</v>
      </c>
      <c r="J123" s="19" t="s">
        <v>44</v>
      </c>
      <c r="K123" s="1">
        <v>108167052</v>
      </c>
    </row>
    <row r="124" spans="1:11" x14ac:dyDescent="0.25">
      <c r="A124" s="56" t="s">
        <v>73</v>
      </c>
      <c r="B124" s="56"/>
      <c r="C124" s="23" t="s">
        <v>245</v>
      </c>
      <c r="D124" s="23" t="s">
        <v>244</v>
      </c>
      <c r="E124" s="24"/>
      <c r="F124" s="24">
        <v>132106300</v>
      </c>
      <c r="G124" s="24"/>
      <c r="H124" s="24">
        <v>-28000000</v>
      </c>
      <c r="I124" s="24">
        <f t="shared" si="22"/>
        <v>104106300</v>
      </c>
      <c r="K124" s="1">
        <v>104106300</v>
      </c>
    </row>
    <row r="125" spans="1:11" x14ac:dyDescent="0.25">
      <c r="A125" s="56" t="s">
        <v>74</v>
      </c>
      <c r="B125" s="56"/>
      <c r="C125" s="23" t="s">
        <v>25</v>
      </c>
      <c r="D125" s="23" t="s">
        <v>246</v>
      </c>
      <c r="E125" s="24"/>
      <c r="F125" s="24">
        <v>53782967</v>
      </c>
      <c r="G125" s="24"/>
      <c r="H125" s="24"/>
      <c r="I125" s="24">
        <f t="shared" si="22"/>
        <v>53782967</v>
      </c>
    </row>
    <row r="126" spans="1:11" x14ac:dyDescent="0.25">
      <c r="A126" s="56" t="s">
        <v>76</v>
      </c>
      <c r="B126" s="56"/>
      <c r="C126" s="23" t="s">
        <v>248</v>
      </c>
      <c r="D126" s="23" t="s">
        <v>247</v>
      </c>
      <c r="E126" s="24"/>
      <c r="F126" s="24"/>
      <c r="G126" s="24"/>
      <c r="H126" s="24"/>
      <c r="I126" s="24">
        <f t="shared" si="22"/>
        <v>0</v>
      </c>
    </row>
    <row r="127" spans="1:11" ht="25.5" x14ac:dyDescent="0.25">
      <c r="A127" s="47" t="s">
        <v>77</v>
      </c>
      <c r="B127" s="47"/>
      <c r="C127" s="34" t="s">
        <v>250</v>
      </c>
      <c r="D127" s="34" t="s">
        <v>249</v>
      </c>
      <c r="E127" s="35">
        <f>SUM(E119:E126)</f>
        <v>279600045</v>
      </c>
      <c r="F127" s="35">
        <f t="shared" ref="F127:H127" si="23">SUM(F119:F126)</f>
        <v>309063036</v>
      </c>
      <c r="G127" s="35">
        <f t="shared" si="23"/>
        <v>5000000</v>
      </c>
      <c r="H127" s="35">
        <f t="shared" si="23"/>
        <v>-29000000</v>
      </c>
      <c r="I127" s="35">
        <f t="shared" si="22"/>
        <v>564663081</v>
      </c>
    </row>
    <row r="128" spans="1:11" ht="25.5" x14ac:dyDescent="0.25">
      <c r="A128" s="56" t="s">
        <v>78</v>
      </c>
      <c r="B128" s="56"/>
      <c r="C128" s="23" t="s">
        <v>356</v>
      </c>
      <c r="D128" s="23" t="s">
        <v>339</v>
      </c>
      <c r="E128" s="24"/>
      <c r="F128" s="24"/>
      <c r="G128" s="24"/>
      <c r="H128" s="24"/>
      <c r="I128" s="24">
        <f t="shared" si="22"/>
        <v>0</v>
      </c>
    </row>
    <row r="129" spans="1:11" x14ac:dyDescent="0.25">
      <c r="A129" s="56" t="s">
        <v>79</v>
      </c>
      <c r="B129" s="56"/>
      <c r="C129" s="23" t="s">
        <v>357</v>
      </c>
      <c r="D129" s="23" t="s">
        <v>340</v>
      </c>
      <c r="E129" s="24"/>
      <c r="F129" s="24"/>
      <c r="G129" s="24"/>
      <c r="H129" s="24"/>
      <c r="I129" s="24">
        <f t="shared" si="22"/>
        <v>0</v>
      </c>
    </row>
    <row r="130" spans="1:11" ht="25.5" x14ac:dyDescent="0.25">
      <c r="A130" s="56" t="s">
        <v>80</v>
      </c>
      <c r="B130" s="56"/>
      <c r="C130" s="23" t="s">
        <v>26</v>
      </c>
      <c r="D130" s="23" t="s">
        <v>341</v>
      </c>
      <c r="E130" s="24"/>
      <c r="F130" s="24"/>
      <c r="G130" s="24"/>
      <c r="H130" s="24"/>
      <c r="I130" s="24">
        <f t="shared" si="22"/>
        <v>0</v>
      </c>
    </row>
    <row r="131" spans="1:11" ht="25.5" x14ac:dyDescent="0.25">
      <c r="A131" s="56" t="s">
        <v>81</v>
      </c>
      <c r="B131" s="56"/>
      <c r="C131" s="23" t="s">
        <v>27</v>
      </c>
      <c r="D131" s="23" t="s">
        <v>342</v>
      </c>
      <c r="E131" s="24">
        <v>24158919</v>
      </c>
      <c r="F131" s="24"/>
      <c r="G131" s="24"/>
      <c r="H131" s="24"/>
      <c r="I131" s="24">
        <f t="shared" si="22"/>
        <v>24158919</v>
      </c>
    </row>
    <row r="132" spans="1:11" ht="25.5" x14ac:dyDescent="0.25">
      <c r="A132" s="56" t="s">
        <v>45</v>
      </c>
      <c r="B132" s="56"/>
      <c r="C132" s="23" t="s">
        <v>343</v>
      </c>
      <c r="D132" s="23" t="s">
        <v>344</v>
      </c>
      <c r="E132" s="24">
        <v>786399483</v>
      </c>
      <c r="F132" s="24"/>
      <c r="G132" s="24"/>
      <c r="H132" s="24">
        <v>-4000000</v>
      </c>
      <c r="I132" s="24">
        <f t="shared" si="22"/>
        <v>782399483</v>
      </c>
      <c r="K132" s="1">
        <v>782399483</v>
      </c>
    </row>
    <row r="133" spans="1:11" ht="25.5" x14ac:dyDescent="0.25">
      <c r="A133" s="56" t="s">
        <v>88</v>
      </c>
      <c r="B133" s="56"/>
      <c r="C133" s="23" t="s">
        <v>345</v>
      </c>
      <c r="D133" s="23" t="s">
        <v>346</v>
      </c>
      <c r="E133" s="24"/>
      <c r="F133" s="24"/>
      <c r="G133" s="24"/>
      <c r="H133" s="24"/>
      <c r="I133" s="24">
        <f t="shared" si="22"/>
        <v>0</v>
      </c>
    </row>
    <row r="134" spans="1:11" x14ac:dyDescent="0.25">
      <c r="A134" s="56" t="s">
        <v>89</v>
      </c>
      <c r="B134" s="56"/>
      <c r="C134" s="23" t="s">
        <v>28</v>
      </c>
      <c r="D134" s="23" t="s">
        <v>347</v>
      </c>
      <c r="E134" s="24"/>
      <c r="F134" s="24"/>
      <c r="G134" s="24"/>
      <c r="H134" s="24"/>
      <c r="I134" s="24">
        <f t="shared" si="22"/>
        <v>0</v>
      </c>
    </row>
    <row r="135" spans="1:11" ht="25.5" x14ac:dyDescent="0.25">
      <c r="A135" s="56" t="s">
        <v>90</v>
      </c>
      <c r="B135" s="56"/>
      <c r="C135" s="23" t="s">
        <v>348</v>
      </c>
      <c r="D135" s="23" t="s">
        <v>349</v>
      </c>
      <c r="E135" s="24"/>
      <c r="F135" s="24"/>
      <c r="G135" s="24"/>
      <c r="H135" s="24"/>
      <c r="I135" s="24">
        <f t="shared" si="22"/>
        <v>0</v>
      </c>
    </row>
    <row r="136" spans="1:11" x14ac:dyDescent="0.25">
      <c r="A136" s="56" t="s">
        <v>91</v>
      </c>
      <c r="B136" s="56"/>
      <c r="C136" s="23" t="s">
        <v>358</v>
      </c>
      <c r="D136" s="23" t="s">
        <v>350</v>
      </c>
      <c r="E136" s="24">
        <v>0</v>
      </c>
      <c r="F136" s="24"/>
      <c r="G136" s="24"/>
      <c r="H136" s="24"/>
      <c r="I136" s="24">
        <f t="shared" si="22"/>
        <v>0</v>
      </c>
    </row>
    <row r="137" spans="1:11" ht="25.5" x14ac:dyDescent="0.25">
      <c r="A137" s="46" t="s">
        <v>99</v>
      </c>
      <c r="B137" s="46"/>
      <c r="C137" s="30" t="s">
        <v>359</v>
      </c>
      <c r="D137" s="30" t="s">
        <v>337</v>
      </c>
      <c r="E137" s="31">
        <f>SUM(E128:E136)</f>
        <v>810558402</v>
      </c>
      <c r="F137" s="31">
        <f t="shared" ref="F137:H137" si="24">SUM(F128:F136)</f>
        <v>0</v>
      </c>
      <c r="G137" s="31">
        <f t="shared" si="24"/>
        <v>0</v>
      </c>
      <c r="H137" s="31">
        <f t="shared" si="24"/>
        <v>-4000000</v>
      </c>
      <c r="I137" s="31">
        <f t="shared" si="22"/>
        <v>806558402</v>
      </c>
    </row>
    <row r="138" spans="1:11" x14ac:dyDescent="0.25">
      <c r="A138" s="46" t="s">
        <v>100</v>
      </c>
      <c r="B138" s="46"/>
      <c r="C138" s="30" t="s">
        <v>360</v>
      </c>
      <c r="D138" s="30" t="s">
        <v>338</v>
      </c>
      <c r="E138" s="31">
        <v>0</v>
      </c>
      <c r="F138" s="31"/>
      <c r="G138" s="31"/>
      <c r="H138" s="31"/>
      <c r="I138" s="31">
        <f t="shared" si="22"/>
        <v>0</v>
      </c>
    </row>
    <row r="139" spans="1:11" ht="25.5" x14ac:dyDescent="0.25">
      <c r="A139" s="46" t="s">
        <v>101</v>
      </c>
      <c r="B139" s="46"/>
      <c r="C139" s="30" t="s">
        <v>351</v>
      </c>
      <c r="D139" s="30" t="s">
        <v>352</v>
      </c>
      <c r="E139" s="31"/>
      <c r="F139" s="31"/>
      <c r="G139" s="31"/>
      <c r="H139" s="31"/>
      <c r="I139" s="31">
        <f t="shared" si="22"/>
        <v>0</v>
      </c>
    </row>
    <row r="140" spans="1:11" x14ac:dyDescent="0.25">
      <c r="A140" s="46" t="s">
        <v>106</v>
      </c>
      <c r="B140" s="46"/>
      <c r="C140" s="30" t="s">
        <v>353</v>
      </c>
      <c r="D140" s="30" t="s">
        <v>354</v>
      </c>
      <c r="E140" s="31"/>
      <c r="F140" s="31"/>
      <c r="G140" s="31"/>
      <c r="H140" s="31"/>
      <c r="I140" s="31">
        <f t="shared" si="22"/>
        <v>0</v>
      </c>
    </row>
    <row r="141" spans="1:11" ht="25.5" x14ac:dyDescent="0.25">
      <c r="A141" s="47" t="s">
        <v>109</v>
      </c>
      <c r="B141" s="47"/>
      <c r="C141" s="34" t="s">
        <v>361</v>
      </c>
      <c r="D141" s="34" t="s">
        <v>355</v>
      </c>
      <c r="E141" s="35">
        <f>E137+E138+E139+E140</f>
        <v>810558402</v>
      </c>
      <c r="F141" s="35">
        <f t="shared" ref="F141:G141" si="25">F137+F138+F139+F140</f>
        <v>0</v>
      </c>
      <c r="G141" s="35">
        <f t="shared" si="25"/>
        <v>0</v>
      </c>
      <c r="H141" s="35">
        <f t="shared" ref="H141" si="26">H137+H138+H139+H140</f>
        <v>-4000000</v>
      </c>
      <c r="I141" s="35">
        <f t="shared" si="22"/>
        <v>806558402</v>
      </c>
    </row>
    <row r="142" spans="1:11" x14ac:dyDescent="0.25">
      <c r="A142" s="48" t="s">
        <v>110</v>
      </c>
      <c r="B142" s="48"/>
      <c r="C142" s="38" t="s">
        <v>362</v>
      </c>
      <c r="D142" s="38" t="s">
        <v>363</v>
      </c>
      <c r="E142" s="39">
        <f>E127+E141</f>
        <v>1090158447</v>
      </c>
      <c r="F142" s="39">
        <f t="shared" ref="F142:G142" si="27">F127+F141</f>
        <v>309063036</v>
      </c>
      <c r="G142" s="39">
        <f t="shared" si="27"/>
        <v>5000000</v>
      </c>
      <c r="H142" s="39">
        <f t="shared" ref="H142" si="28">H127+H141</f>
        <v>-33000000</v>
      </c>
      <c r="I142" s="39">
        <f t="shared" si="22"/>
        <v>1371221483</v>
      </c>
    </row>
    <row r="143" spans="1:11" x14ac:dyDescent="0.25">
      <c r="A143" s="5"/>
      <c r="B143" s="6"/>
      <c r="C143" s="7"/>
      <c r="D143" s="7"/>
      <c r="E143" s="7"/>
      <c r="F143" s="7"/>
      <c r="G143" s="7"/>
      <c r="H143" s="7"/>
      <c r="I143" s="8">
        <f>I109-I142</f>
        <v>0</v>
      </c>
    </row>
    <row r="144" spans="1:11" x14ac:dyDescent="0.25">
      <c r="A144" s="9"/>
      <c r="B144" s="10"/>
      <c r="C144" s="11"/>
      <c r="D144" s="11"/>
      <c r="E144" s="11"/>
      <c r="F144" s="11"/>
      <c r="G144" s="11"/>
      <c r="H144" s="11"/>
      <c r="I144" s="11"/>
    </row>
    <row r="145" spans="1:9" x14ac:dyDescent="0.25">
      <c r="A145" s="12" t="s">
        <v>38</v>
      </c>
      <c r="B145" s="12"/>
      <c r="C145" s="13"/>
      <c r="D145" s="22"/>
      <c r="E145" s="61">
        <v>8</v>
      </c>
      <c r="F145" s="62"/>
      <c r="G145" s="62"/>
      <c r="H145" s="62"/>
      <c r="I145" s="63"/>
    </row>
    <row r="146" spans="1:9" x14ac:dyDescent="0.25">
      <c r="A146" s="64"/>
      <c r="B146" s="65"/>
      <c r="C146" s="66"/>
      <c r="D146" s="20"/>
      <c r="E146" s="61"/>
      <c r="F146" s="62"/>
      <c r="G146" s="62"/>
      <c r="H146" s="62"/>
      <c r="I146" s="63"/>
    </row>
    <row r="147" spans="1:9" x14ac:dyDescent="0.25">
      <c r="A147" s="14"/>
      <c r="B147" s="14"/>
      <c r="C147" s="15"/>
      <c r="D147" s="15"/>
      <c r="E147" s="16"/>
      <c r="F147" s="16"/>
      <c r="G147" s="16"/>
      <c r="H147" s="16"/>
      <c r="I147" s="16"/>
    </row>
  </sheetData>
  <mergeCells count="144">
    <mergeCell ref="A142:B142"/>
    <mergeCell ref="A2:I2"/>
    <mergeCell ref="C3:I3"/>
    <mergeCell ref="C4:I4"/>
    <mergeCell ref="A141:B141"/>
    <mergeCell ref="A139:B139"/>
    <mergeCell ref="A138:B138"/>
    <mergeCell ref="A140:B140"/>
    <mergeCell ref="A136:B136"/>
    <mergeCell ref="A135:B135"/>
    <mergeCell ref="A123:B123"/>
    <mergeCell ref="A122:B122"/>
    <mergeCell ref="A125:B125"/>
    <mergeCell ref="A124:B124"/>
    <mergeCell ref="A127:B127"/>
    <mergeCell ref="A126:B126"/>
    <mergeCell ref="A137:B137"/>
    <mergeCell ref="A128:B128"/>
    <mergeCell ref="A130:B130"/>
    <mergeCell ref="A129:B129"/>
    <mergeCell ref="A132:B132"/>
    <mergeCell ref="A131:B131"/>
    <mergeCell ref="A134:B134"/>
    <mergeCell ref="A133:B133"/>
    <mergeCell ref="A114:B114"/>
    <mergeCell ref="A113:B113"/>
    <mergeCell ref="A117:B117"/>
    <mergeCell ref="A115:B116"/>
    <mergeCell ref="C115:C116"/>
    <mergeCell ref="E115:I115"/>
    <mergeCell ref="A119:B119"/>
    <mergeCell ref="A118:I118"/>
    <mergeCell ref="A121:B121"/>
    <mergeCell ref="A120:B120"/>
    <mergeCell ref="C114:I114"/>
    <mergeCell ref="A75:B75"/>
    <mergeCell ref="A74:B74"/>
    <mergeCell ref="A77:B77"/>
    <mergeCell ref="A76:B76"/>
    <mergeCell ref="A78:B78"/>
    <mergeCell ref="A84:B84"/>
    <mergeCell ref="A83:B83"/>
    <mergeCell ref="A86:B86"/>
    <mergeCell ref="A85:B85"/>
    <mergeCell ref="A82:B82"/>
    <mergeCell ref="A79:B79"/>
    <mergeCell ref="A80:B80"/>
    <mergeCell ref="A81:B81"/>
    <mergeCell ref="A65:B65"/>
    <mergeCell ref="A64:B64"/>
    <mergeCell ref="A67:B67"/>
    <mergeCell ref="A66:B66"/>
    <mergeCell ref="A69:B69"/>
    <mergeCell ref="A68:B68"/>
    <mergeCell ref="A71:B71"/>
    <mergeCell ref="A70:B70"/>
    <mergeCell ref="A73:B73"/>
    <mergeCell ref="A72:B72"/>
    <mergeCell ref="A55:B55"/>
    <mergeCell ref="A54:B54"/>
    <mergeCell ref="A57:B57"/>
    <mergeCell ref="A56:B56"/>
    <mergeCell ref="A59:B59"/>
    <mergeCell ref="A58:B58"/>
    <mergeCell ref="A61:B61"/>
    <mergeCell ref="A60:B60"/>
    <mergeCell ref="A63:B63"/>
    <mergeCell ref="A62:B62"/>
    <mergeCell ref="A45:B45"/>
    <mergeCell ref="A44:B44"/>
    <mergeCell ref="A47:B47"/>
    <mergeCell ref="A46:B46"/>
    <mergeCell ref="A49:B49"/>
    <mergeCell ref="A48:B48"/>
    <mergeCell ref="A51:B51"/>
    <mergeCell ref="A50:B50"/>
    <mergeCell ref="A53:B53"/>
    <mergeCell ref="A52:B52"/>
    <mergeCell ref="A35:B35"/>
    <mergeCell ref="A34:B34"/>
    <mergeCell ref="A37:B37"/>
    <mergeCell ref="A36:B36"/>
    <mergeCell ref="A39:B39"/>
    <mergeCell ref="A38:B38"/>
    <mergeCell ref="A41:B41"/>
    <mergeCell ref="A40:B40"/>
    <mergeCell ref="A43:B43"/>
    <mergeCell ref="A42:B42"/>
    <mergeCell ref="A5:B5"/>
    <mergeCell ref="A3:B3"/>
    <mergeCell ref="A4:B4"/>
    <mergeCell ref="A8:B8"/>
    <mergeCell ref="A6:B7"/>
    <mergeCell ref="A20:B20"/>
    <mergeCell ref="A22:B22"/>
    <mergeCell ref="A24:B24"/>
    <mergeCell ref="A23:B23"/>
    <mergeCell ref="E145:I145"/>
    <mergeCell ref="E146:I146"/>
    <mergeCell ref="A146:C146"/>
    <mergeCell ref="C6:C7"/>
    <mergeCell ref="E6:I6"/>
    <mergeCell ref="A11:B11"/>
    <mergeCell ref="A9:I9"/>
    <mergeCell ref="A17:B17"/>
    <mergeCell ref="A13:B13"/>
    <mergeCell ref="A12:B12"/>
    <mergeCell ref="A15:B15"/>
    <mergeCell ref="A14:B14"/>
    <mergeCell ref="A19:B19"/>
    <mergeCell ref="A18:B18"/>
    <mergeCell ref="A21:B21"/>
    <mergeCell ref="A16:B16"/>
    <mergeCell ref="A26:B26"/>
    <mergeCell ref="A25:B25"/>
    <mergeCell ref="A28:B28"/>
    <mergeCell ref="A27:B27"/>
    <mergeCell ref="A30:B30"/>
    <mergeCell ref="A29:B29"/>
    <mergeCell ref="A33:B33"/>
    <mergeCell ref="A31:B31"/>
    <mergeCell ref="A91:B91"/>
    <mergeCell ref="A92:B92"/>
    <mergeCell ref="A93:B93"/>
    <mergeCell ref="A94:B94"/>
    <mergeCell ref="A95:B95"/>
    <mergeCell ref="A96:B96"/>
    <mergeCell ref="A88:B88"/>
    <mergeCell ref="A87:B87"/>
    <mergeCell ref="A90:B90"/>
    <mergeCell ref="A89:B89"/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J147"/>
  <sheetViews>
    <sheetView workbookViewId="0">
      <selection activeCell="H108" sqref="H108"/>
    </sheetView>
  </sheetViews>
  <sheetFormatPr defaultRowHeight="21.95" customHeight="1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8" width="14.28515625" style="1" customWidth="1"/>
    <col min="9" max="9" width="15.42578125" style="1" customWidth="1"/>
    <col min="10" max="10" width="13.5703125" style="1" bestFit="1" customWidth="1"/>
    <col min="11" max="11" width="16.140625" style="1" bestFit="1" customWidth="1"/>
    <col min="12" max="16384" width="9.140625" style="1"/>
  </cols>
  <sheetData>
    <row r="1" spans="1:9" ht="15" x14ac:dyDescent="0.25"/>
    <row r="2" spans="1:9" ht="15" customHeight="1" x14ac:dyDescent="0.25">
      <c r="A2" s="50" t="s">
        <v>366</v>
      </c>
      <c r="B2" s="50"/>
      <c r="C2" s="50"/>
      <c r="D2" s="50"/>
      <c r="E2" s="50"/>
      <c r="F2" s="50"/>
      <c r="G2" s="50"/>
      <c r="H2" s="50"/>
      <c r="I2" s="50"/>
    </row>
    <row r="3" spans="1:9" ht="15" x14ac:dyDescent="0.25">
      <c r="A3" s="47" t="s">
        <v>31</v>
      </c>
      <c r="B3" s="47"/>
      <c r="C3" s="51" t="s">
        <v>364</v>
      </c>
      <c r="D3" s="51"/>
      <c r="E3" s="51"/>
      <c r="F3" s="51"/>
      <c r="G3" s="51"/>
      <c r="H3" s="51"/>
      <c r="I3" s="51"/>
    </row>
    <row r="4" spans="1:9" ht="15" x14ac:dyDescent="0.25">
      <c r="A4" s="47" t="s">
        <v>34</v>
      </c>
      <c r="B4" s="47"/>
      <c r="C4" s="52" t="s">
        <v>35</v>
      </c>
      <c r="D4" s="52"/>
      <c r="E4" s="52"/>
      <c r="F4" s="52"/>
      <c r="G4" s="52"/>
      <c r="H4" s="52"/>
      <c r="I4" s="52"/>
    </row>
    <row r="5" spans="1:9" ht="15" x14ac:dyDescent="0.25">
      <c r="A5" s="53"/>
      <c r="B5" s="53"/>
      <c r="C5" s="36"/>
      <c r="D5" s="36"/>
      <c r="E5" s="37"/>
      <c r="F5" s="37"/>
      <c r="G5" s="37"/>
      <c r="H5" s="37"/>
      <c r="I5" s="41"/>
    </row>
    <row r="6" spans="1:9" ht="15" x14ac:dyDescent="0.25">
      <c r="A6" s="47" t="s">
        <v>36</v>
      </c>
      <c r="B6" s="47"/>
      <c r="C6" s="54" t="s">
        <v>37</v>
      </c>
      <c r="D6" s="34"/>
      <c r="E6" s="52" t="s">
        <v>57</v>
      </c>
      <c r="F6" s="52"/>
      <c r="G6" s="52"/>
      <c r="H6" s="55"/>
      <c r="I6" s="55"/>
    </row>
    <row r="7" spans="1:9" ht="25.5" x14ac:dyDescent="0.25">
      <c r="A7" s="47"/>
      <c r="B7" s="47"/>
      <c r="C7" s="54"/>
      <c r="D7" s="34"/>
      <c r="E7" s="40" t="s">
        <v>0</v>
      </c>
      <c r="F7" s="40" t="s">
        <v>1</v>
      </c>
      <c r="G7" s="40" t="s">
        <v>2</v>
      </c>
      <c r="H7" s="42" t="s">
        <v>379</v>
      </c>
      <c r="I7" s="40" t="s">
        <v>3</v>
      </c>
    </row>
    <row r="8" spans="1:9" ht="15" x14ac:dyDescent="0.25">
      <c r="A8" s="47">
        <v>1</v>
      </c>
      <c r="B8" s="47"/>
      <c r="C8" s="40">
        <v>2</v>
      </c>
      <c r="D8" s="40"/>
      <c r="E8" s="40">
        <v>3</v>
      </c>
      <c r="F8" s="40">
        <v>4</v>
      </c>
      <c r="G8" s="40">
        <v>5</v>
      </c>
      <c r="H8" s="42"/>
      <c r="I8" s="40">
        <v>6</v>
      </c>
    </row>
    <row r="9" spans="1:9" ht="15" x14ac:dyDescent="0.25">
      <c r="A9" s="59" t="s">
        <v>29</v>
      </c>
      <c r="B9" s="59"/>
      <c r="C9" s="59"/>
      <c r="D9" s="59"/>
      <c r="E9" s="59"/>
      <c r="F9" s="59"/>
      <c r="G9" s="59"/>
      <c r="H9" s="59"/>
      <c r="I9" s="59"/>
    </row>
    <row r="10" spans="1:9" ht="15" x14ac:dyDescent="0.25"/>
    <row r="11" spans="1:9" ht="38.25" x14ac:dyDescent="0.25">
      <c r="A11" s="56" t="s">
        <v>68</v>
      </c>
      <c r="B11" s="56"/>
      <c r="C11" s="23" t="s">
        <v>4</v>
      </c>
      <c r="D11" s="23" t="s">
        <v>47</v>
      </c>
      <c r="E11" s="24"/>
      <c r="F11" s="25"/>
      <c r="G11" s="24"/>
      <c r="H11" s="24"/>
      <c r="I11" s="24">
        <f t="shared" ref="I11:I14" si="0">E11+F11+G11</f>
        <v>0</v>
      </c>
    </row>
    <row r="12" spans="1:9" ht="38.25" x14ac:dyDescent="0.25">
      <c r="A12" s="56" t="s">
        <v>69</v>
      </c>
      <c r="B12" s="56"/>
      <c r="C12" s="23" t="s">
        <v>48</v>
      </c>
      <c r="D12" s="23" t="s">
        <v>49</v>
      </c>
      <c r="E12" s="24"/>
      <c r="F12" s="25"/>
      <c r="G12" s="25"/>
      <c r="H12" s="25"/>
      <c r="I12" s="24">
        <f t="shared" si="0"/>
        <v>0</v>
      </c>
    </row>
    <row r="13" spans="1:9" ht="51" x14ac:dyDescent="0.25">
      <c r="A13" s="56" t="s">
        <v>70</v>
      </c>
      <c r="B13" s="56"/>
      <c r="C13" s="23" t="s">
        <v>50</v>
      </c>
      <c r="D13" s="23" t="s">
        <v>51</v>
      </c>
      <c r="E13" s="24"/>
      <c r="F13" s="25"/>
      <c r="G13" s="25"/>
      <c r="H13" s="25"/>
      <c r="I13" s="24">
        <f t="shared" si="0"/>
        <v>0</v>
      </c>
    </row>
    <row r="14" spans="1:9" ht="25.5" x14ac:dyDescent="0.25">
      <c r="A14" s="56" t="s">
        <v>71</v>
      </c>
      <c r="B14" s="56"/>
      <c r="C14" s="23" t="s">
        <v>52</v>
      </c>
      <c r="D14" s="23" t="s">
        <v>53</v>
      </c>
      <c r="E14" s="24"/>
      <c r="F14" s="25"/>
      <c r="G14" s="25"/>
      <c r="H14" s="25"/>
      <c r="I14" s="24">
        <f t="shared" si="0"/>
        <v>0</v>
      </c>
    </row>
    <row r="15" spans="1:9" ht="38.25" x14ac:dyDescent="0.25">
      <c r="A15" s="56" t="s">
        <v>72</v>
      </c>
      <c r="B15" s="56"/>
      <c r="C15" s="23" t="s">
        <v>54</v>
      </c>
      <c r="D15" s="23" t="s">
        <v>55</v>
      </c>
      <c r="E15" s="25"/>
      <c r="F15" s="25"/>
      <c r="G15" s="25"/>
      <c r="H15" s="25"/>
      <c r="I15" s="25"/>
    </row>
    <row r="16" spans="1:9" ht="15" x14ac:dyDescent="0.25">
      <c r="A16" s="57" t="s">
        <v>73</v>
      </c>
      <c r="B16" s="58"/>
      <c r="C16" s="26" t="s">
        <v>43</v>
      </c>
      <c r="D16" s="26" t="s">
        <v>56</v>
      </c>
      <c r="E16" s="27"/>
      <c r="F16" s="27"/>
      <c r="G16" s="27"/>
      <c r="H16" s="27"/>
      <c r="I16" s="27"/>
    </row>
    <row r="17" spans="1:9" ht="25.5" x14ac:dyDescent="0.25">
      <c r="A17" s="49" t="s">
        <v>74</v>
      </c>
      <c r="B17" s="49"/>
      <c r="C17" s="13" t="s">
        <v>75</v>
      </c>
      <c r="D17" s="13" t="s">
        <v>58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>
        <f>H11+H12+H13+H14+H15+H16</f>
        <v>0</v>
      </c>
      <c r="I17" s="28">
        <f>I11+I12+I13+I14+I15+I16</f>
        <v>0</v>
      </c>
    </row>
    <row r="18" spans="1:9" ht="15" x14ac:dyDescent="0.25">
      <c r="A18" s="49" t="s">
        <v>76</v>
      </c>
      <c r="B18" s="49"/>
      <c r="C18" s="13" t="s">
        <v>5</v>
      </c>
      <c r="D18" s="13" t="s">
        <v>63</v>
      </c>
      <c r="E18" s="29"/>
      <c r="F18" s="29"/>
      <c r="G18" s="29"/>
      <c r="H18" s="29"/>
      <c r="I18" s="29">
        <f t="shared" ref="I18:I28" si="1">E18+F18+G18</f>
        <v>0</v>
      </c>
    </row>
    <row r="19" spans="1:9" ht="51" x14ac:dyDescent="0.25">
      <c r="A19" s="49" t="s">
        <v>77</v>
      </c>
      <c r="B19" s="49"/>
      <c r="C19" s="13" t="s">
        <v>59</v>
      </c>
      <c r="D19" s="13" t="s">
        <v>64</v>
      </c>
      <c r="E19" s="29"/>
      <c r="F19" s="29"/>
      <c r="G19" s="29"/>
      <c r="H19" s="29"/>
      <c r="I19" s="29">
        <f t="shared" si="1"/>
        <v>0</v>
      </c>
    </row>
    <row r="20" spans="1:9" ht="51" x14ac:dyDescent="0.25">
      <c r="A20" s="49" t="s">
        <v>78</v>
      </c>
      <c r="B20" s="49"/>
      <c r="C20" s="13" t="s">
        <v>60</v>
      </c>
      <c r="D20" s="13" t="s">
        <v>65</v>
      </c>
      <c r="E20" s="29"/>
      <c r="F20" s="29"/>
      <c r="G20" s="29"/>
      <c r="H20" s="29"/>
      <c r="I20" s="29">
        <f t="shared" si="1"/>
        <v>0</v>
      </c>
    </row>
    <row r="21" spans="1:9" ht="51" x14ac:dyDescent="0.25">
      <c r="A21" s="49" t="s">
        <v>79</v>
      </c>
      <c r="B21" s="49"/>
      <c r="C21" s="13" t="s">
        <v>61</v>
      </c>
      <c r="D21" s="13" t="s">
        <v>66</v>
      </c>
      <c r="E21" s="29"/>
      <c r="F21" s="29"/>
      <c r="G21" s="29"/>
      <c r="H21" s="29"/>
      <c r="I21" s="29">
        <f t="shared" si="1"/>
        <v>0</v>
      </c>
    </row>
    <row r="22" spans="1:9" ht="38.25" x14ac:dyDescent="0.25">
      <c r="A22" s="49" t="s">
        <v>80</v>
      </c>
      <c r="B22" s="49"/>
      <c r="C22" s="13" t="s">
        <v>62</v>
      </c>
      <c r="D22" s="13" t="s">
        <v>67</v>
      </c>
      <c r="E22" s="28"/>
      <c r="F22" s="29"/>
      <c r="G22" s="29"/>
      <c r="H22" s="29"/>
      <c r="I22" s="28">
        <f t="shared" si="1"/>
        <v>0</v>
      </c>
    </row>
    <row r="23" spans="1:9" ht="38.25" x14ac:dyDescent="0.25">
      <c r="A23" s="46" t="s">
        <v>81</v>
      </c>
      <c r="B23" s="46"/>
      <c r="C23" s="30" t="s">
        <v>82</v>
      </c>
      <c r="D23" s="30" t="s">
        <v>83</v>
      </c>
      <c r="E23" s="31">
        <f>SUM(E17:E22)</f>
        <v>0</v>
      </c>
      <c r="F23" s="31">
        <f t="shared" ref="F23:I23" si="2">SUM(F17:F22)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</row>
    <row r="24" spans="1:9" ht="25.5" x14ac:dyDescent="0.25">
      <c r="A24" s="56" t="s">
        <v>45</v>
      </c>
      <c r="B24" s="56"/>
      <c r="C24" s="23" t="s">
        <v>6</v>
      </c>
      <c r="D24" s="23" t="s">
        <v>92</v>
      </c>
      <c r="E24" s="25"/>
      <c r="F24" s="25"/>
      <c r="G24" s="25"/>
      <c r="H24" s="25"/>
      <c r="I24" s="25">
        <f t="shared" si="1"/>
        <v>0</v>
      </c>
    </row>
    <row r="25" spans="1:9" ht="51" x14ac:dyDescent="0.25">
      <c r="A25" s="56" t="s">
        <v>88</v>
      </c>
      <c r="B25" s="56"/>
      <c r="C25" s="23" t="s">
        <v>84</v>
      </c>
      <c r="D25" s="23" t="s">
        <v>93</v>
      </c>
      <c r="E25" s="25"/>
      <c r="F25" s="25"/>
      <c r="G25" s="25"/>
      <c r="H25" s="25"/>
      <c r="I25" s="25">
        <f t="shared" si="1"/>
        <v>0</v>
      </c>
    </row>
    <row r="26" spans="1:9" ht="51" x14ac:dyDescent="0.25">
      <c r="A26" s="56" t="s">
        <v>89</v>
      </c>
      <c r="B26" s="56"/>
      <c r="C26" s="23" t="s">
        <v>85</v>
      </c>
      <c r="D26" s="23" t="s">
        <v>94</v>
      </c>
      <c r="E26" s="25"/>
      <c r="F26" s="25"/>
      <c r="G26" s="25"/>
      <c r="H26" s="25"/>
      <c r="I26" s="25">
        <f t="shared" si="1"/>
        <v>0</v>
      </c>
    </row>
    <row r="27" spans="1:9" ht="51" x14ac:dyDescent="0.25">
      <c r="A27" s="56" t="s">
        <v>90</v>
      </c>
      <c r="B27" s="56"/>
      <c r="C27" s="23" t="s">
        <v>86</v>
      </c>
      <c r="D27" s="23" t="s">
        <v>95</v>
      </c>
      <c r="E27" s="25"/>
      <c r="F27" s="25"/>
      <c r="G27" s="25"/>
      <c r="H27" s="25"/>
      <c r="I27" s="25">
        <f t="shared" si="1"/>
        <v>0</v>
      </c>
    </row>
    <row r="28" spans="1:9" ht="38.25" x14ac:dyDescent="0.25">
      <c r="A28" s="56" t="s">
        <v>91</v>
      </c>
      <c r="B28" s="56"/>
      <c r="C28" s="23" t="s">
        <v>87</v>
      </c>
      <c r="D28" s="23" t="s">
        <v>96</v>
      </c>
      <c r="E28" s="25"/>
      <c r="F28" s="24"/>
      <c r="G28" s="25"/>
      <c r="H28" s="25"/>
      <c r="I28" s="24">
        <f t="shared" si="1"/>
        <v>0</v>
      </c>
    </row>
    <row r="29" spans="1:9" ht="38.25" x14ac:dyDescent="0.25">
      <c r="A29" s="46" t="s">
        <v>99</v>
      </c>
      <c r="B29" s="46"/>
      <c r="C29" s="30" t="s">
        <v>97</v>
      </c>
      <c r="D29" s="30" t="s">
        <v>98</v>
      </c>
      <c r="E29" s="32">
        <f>SUM(E24:E28)</f>
        <v>0</v>
      </c>
      <c r="F29" s="32">
        <f t="shared" ref="F29:I29" si="3">SUM(F24:F28)</f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</row>
    <row r="30" spans="1:9" ht="25.5" customHeight="1" x14ac:dyDescent="0.25">
      <c r="A30" s="56" t="s">
        <v>100</v>
      </c>
      <c r="B30" s="56"/>
      <c r="C30" s="23" t="s">
        <v>102</v>
      </c>
      <c r="D30" s="23" t="s">
        <v>103</v>
      </c>
      <c r="E30" s="24"/>
      <c r="F30" s="25">
        <f t="shared" ref="F30:G30" si="4">F31+F37+F33</f>
        <v>0</v>
      </c>
      <c r="G30" s="25">
        <f t="shared" si="4"/>
        <v>0</v>
      </c>
      <c r="H30" s="25"/>
      <c r="I30" s="24">
        <f t="shared" ref="I30:I44" si="5">E30+F30+G30</f>
        <v>0</v>
      </c>
    </row>
    <row r="31" spans="1:9" ht="15" x14ac:dyDescent="0.25">
      <c r="A31" s="56" t="s">
        <v>101</v>
      </c>
      <c r="B31" s="56"/>
      <c r="C31" s="23" t="s">
        <v>104</v>
      </c>
      <c r="D31" s="23" t="s">
        <v>105</v>
      </c>
      <c r="E31" s="24"/>
      <c r="F31" s="25"/>
      <c r="G31" s="25"/>
      <c r="H31" s="25"/>
      <c r="I31" s="24">
        <f t="shared" si="5"/>
        <v>0</v>
      </c>
    </row>
    <row r="32" spans="1:9" ht="15" x14ac:dyDescent="0.25">
      <c r="A32" s="33" t="s">
        <v>106</v>
      </c>
      <c r="B32" s="33"/>
      <c r="C32" s="13" t="s">
        <v>107</v>
      </c>
      <c r="D32" s="13" t="s">
        <v>108</v>
      </c>
      <c r="E32" s="28">
        <f>SUM(E30:E31)</f>
        <v>0</v>
      </c>
      <c r="F32" s="28">
        <f t="shared" ref="F32:I32" si="6">SUM(F30:F31)</f>
        <v>0</v>
      </c>
      <c r="G32" s="28">
        <f t="shared" si="6"/>
        <v>0</v>
      </c>
      <c r="H32" s="28">
        <f t="shared" si="6"/>
        <v>0</v>
      </c>
      <c r="I32" s="28">
        <f t="shared" si="6"/>
        <v>0</v>
      </c>
    </row>
    <row r="33" spans="1:9" ht="25.5" x14ac:dyDescent="0.25">
      <c r="A33" s="49" t="s">
        <v>109</v>
      </c>
      <c r="B33" s="49"/>
      <c r="C33" s="13" t="s">
        <v>117</v>
      </c>
      <c r="D33" s="13" t="s">
        <v>118</v>
      </c>
      <c r="E33" s="28"/>
      <c r="F33" s="29"/>
      <c r="G33" s="29"/>
      <c r="H33" s="29"/>
      <c r="I33" s="28">
        <f t="shared" ref="I33:I42" si="7">E33+F33+G33</f>
        <v>0</v>
      </c>
    </row>
    <row r="34" spans="1:9" ht="25.5" x14ac:dyDescent="0.25">
      <c r="A34" s="49" t="s">
        <v>110</v>
      </c>
      <c r="B34" s="49"/>
      <c r="C34" s="13" t="s">
        <v>119</v>
      </c>
      <c r="D34" s="13" t="s">
        <v>120</v>
      </c>
      <c r="E34" s="28"/>
      <c r="F34" s="29"/>
      <c r="G34" s="29"/>
      <c r="H34" s="29"/>
      <c r="I34" s="28">
        <f t="shared" si="7"/>
        <v>0</v>
      </c>
    </row>
    <row r="35" spans="1:9" ht="15" x14ac:dyDescent="0.25">
      <c r="A35" s="49" t="s">
        <v>111</v>
      </c>
      <c r="B35" s="49"/>
      <c r="C35" s="13" t="s">
        <v>121</v>
      </c>
      <c r="D35" s="13" t="s">
        <v>122</v>
      </c>
      <c r="E35" s="28"/>
      <c r="F35" s="29"/>
      <c r="G35" s="29"/>
      <c r="H35" s="29"/>
      <c r="I35" s="28">
        <f t="shared" si="7"/>
        <v>0</v>
      </c>
    </row>
    <row r="36" spans="1:9" ht="15" x14ac:dyDescent="0.25">
      <c r="A36" s="56" t="s">
        <v>112</v>
      </c>
      <c r="B36" s="56"/>
      <c r="C36" s="23" t="s">
        <v>46</v>
      </c>
      <c r="D36" s="23" t="s">
        <v>123</v>
      </c>
      <c r="E36" s="24"/>
      <c r="F36" s="24"/>
      <c r="G36" s="24"/>
      <c r="H36" s="24"/>
      <c r="I36" s="24">
        <f t="shared" si="7"/>
        <v>0</v>
      </c>
    </row>
    <row r="37" spans="1:9" ht="15" x14ac:dyDescent="0.25">
      <c r="A37" s="56" t="s">
        <v>113</v>
      </c>
      <c r="B37" s="56"/>
      <c r="C37" s="23" t="s">
        <v>124</v>
      </c>
      <c r="D37" s="23" t="s">
        <v>125</v>
      </c>
      <c r="E37" s="24"/>
      <c r="F37" s="24"/>
      <c r="G37" s="24"/>
      <c r="H37" s="24"/>
      <c r="I37" s="24">
        <f t="shared" si="7"/>
        <v>0</v>
      </c>
    </row>
    <row r="38" spans="1:9" ht="25.5" x14ac:dyDescent="0.25">
      <c r="A38" s="49" t="s">
        <v>114</v>
      </c>
      <c r="B38" s="49"/>
      <c r="C38" s="23" t="s">
        <v>126</v>
      </c>
      <c r="D38" s="23" t="s">
        <v>127</v>
      </c>
      <c r="E38" s="24"/>
      <c r="F38" s="24"/>
      <c r="G38" s="24"/>
      <c r="H38" s="24"/>
      <c r="I38" s="24">
        <f t="shared" si="7"/>
        <v>0</v>
      </c>
    </row>
    <row r="39" spans="1:9" ht="15" x14ac:dyDescent="0.25">
      <c r="A39" s="56" t="s">
        <v>115</v>
      </c>
      <c r="B39" s="56"/>
      <c r="C39" s="23" t="s">
        <v>128</v>
      </c>
      <c r="D39" s="23" t="s">
        <v>129</v>
      </c>
      <c r="E39" s="24"/>
      <c r="F39" s="24"/>
      <c r="G39" s="24"/>
      <c r="H39" s="24"/>
      <c r="I39" s="24">
        <f t="shared" si="7"/>
        <v>0</v>
      </c>
    </row>
    <row r="40" spans="1:9" ht="25.5" x14ac:dyDescent="0.25">
      <c r="A40" s="56" t="s">
        <v>116</v>
      </c>
      <c r="B40" s="56"/>
      <c r="C40" s="23" t="s">
        <v>130</v>
      </c>
      <c r="D40" s="23" t="s">
        <v>131</v>
      </c>
      <c r="E40" s="24"/>
      <c r="F40" s="24"/>
      <c r="G40" s="24"/>
      <c r="H40" s="24"/>
      <c r="I40" s="24">
        <f t="shared" si="7"/>
        <v>0</v>
      </c>
    </row>
    <row r="41" spans="1:9" ht="25.5" x14ac:dyDescent="0.25">
      <c r="A41" s="49" t="s">
        <v>132</v>
      </c>
      <c r="B41" s="49"/>
      <c r="C41" s="13" t="s">
        <v>133</v>
      </c>
      <c r="D41" s="13" t="s">
        <v>134</v>
      </c>
      <c r="E41" s="28">
        <f>SUM(E36:E40)</f>
        <v>0</v>
      </c>
      <c r="F41" s="28">
        <f t="shared" ref="F41:I41" si="8">SUM(F36:F40)</f>
        <v>0</v>
      </c>
      <c r="G41" s="28">
        <f t="shared" si="8"/>
        <v>0</v>
      </c>
      <c r="H41" s="28">
        <f t="shared" ref="H41" si="9">SUM(H36:H40)</f>
        <v>0</v>
      </c>
      <c r="I41" s="28">
        <f t="shared" si="8"/>
        <v>0</v>
      </c>
    </row>
    <row r="42" spans="1:9" ht="15" x14ac:dyDescent="0.25">
      <c r="A42" s="49" t="s">
        <v>139</v>
      </c>
      <c r="B42" s="49"/>
      <c r="C42" s="13" t="s">
        <v>135</v>
      </c>
      <c r="D42" s="13" t="s">
        <v>136</v>
      </c>
      <c r="E42" s="28"/>
      <c r="F42" s="29"/>
      <c r="G42" s="29"/>
      <c r="H42" s="29"/>
      <c r="I42" s="28">
        <f t="shared" si="7"/>
        <v>0</v>
      </c>
    </row>
    <row r="43" spans="1:9" ht="25.5" x14ac:dyDescent="0.25">
      <c r="A43" s="56" t="s">
        <v>140</v>
      </c>
      <c r="B43" s="56"/>
      <c r="C43" s="30" t="s">
        <v>137</v>
      </c>
      <c r="D43" s="30" t="s">
        <v>138</v>
      </c>
      <c r="E43" s="31">
        <f>E32+E33+E34+E35+E41+E42</f>
        <v>0</v>
      </c>
      <c r="F43" s="31">
        <f t="shared" ref="F43:I43" si="10">F32+F33+F34+F35+F41+F42</f>
        <v>0</v>
      </c>
      <c r="G43" s="31">
        <f t="shared" si="10"/>
        <v>0</v>
      </c>
      <c r="H43" s="31">
        <f t="shared" ref="H43" si="11">H32+H33+H34+H35+H41+H42</f>
        <v>0</v>
      </c>
      <c r="I43" s="31">
        <f t="shared" si="10"/>
        <v>0</v>
      </c>
    </row>
    <row r="44" spans="1:9" ht="15" x14ac:dyDescent="0.25">
      <c r="A44" s="49" t="s">
        <v>200</v>
      </c>
      <c r="B44" s="49"/>
      <c r="C44" s="13" t="s">
        <v>7</v>
      </c>
      <c r="D44" s="13" t="s">
        <v>141</v>
      </c>
      <c r="E44" s="28"/>
      <c r="F44" s="28"/>
      <c r="G44" s="28"/>
      <c r="H44" s="28"/>
      <c r="I44" s="28">
        <f t="shared" si="5"/>
        <v>0</v>
      </c>
    </row>
    <row r="45" spans="1:9" ht="15" x14ac:dyDescent="0.25">
      <c r="A45" s="49" t="s">
        <v>201</v>
      </c>
      <c r="B45" s="49"/>
      <c r="C45" s="13" t="s">
        <v>8</v>
      </c>
      <c r="D45" s="13" t="s">
        <v>142</v>
      </c>
      <c r="E45" s="28">
        <v>550000</v>
      </c>
      <c r="F45" s="28"/>
      <c r="G45" s="28"/>
      <c r="H45" s="28"/>
      <c r="I45" s="28">
        <f>E45+F45+G45+H45</f>
        <v>550000</v>
      </c>
    </row>
    <row r="46" spans="1:9" ht="25.5" x14ac:dyDescent="0.25">
      <c r="A46" s="49" t="s">
        <v>202</v>
      </c>
      <c r="B46" s="49"/>
      <c r="C46" s="13" t="s">
        <v>143</v>
      </c>
      <c r="D46" s="13" t="s">
        <v>144</v>
      </c>
      <c r="E46" s="28">
        <v>4100000</v>
      </c>
      <c r="F46" s="28"/>
      <c r="G46" s="28"/>
      <c r="H46" s="28"/>
      <c r="I46" s="28">
        <f t="shared" ref="I46:I109" si="12">E46+F46+G46+H46</f>
        <v>4100000</v>
      </c>
    </row>
    <row r="47" spans="1:9" ht="15" x14ac:dyDescent="0.25">
      <c r="A47" s="49" t="s">
        <v>203</v>
      </c>
      <c r="B47" s="49"/>
      <c r="C47" s="13" t="s">
        <v>9</v>
      </c>
      <c r="D47" s="13" t="s">
        <v>145</v>
      </c>
      <c r="E47" s="28"/>
      <c r="F47" s="28"/>
      <c r="G47" s="28"/>
      <c r="H47" s="28"/>
      <c r="I47" s="28">
        <f t="shared" si="12"/>
        <v>0</v>
      </c>
    </row>
    <row r="48" spans="1:9" ht="15" x14ac:dyDescent="0.25">
      <c r="A48" s="49" t="s">
        <v>204</v>
      </c>
      <c r="B48" s="49"/>
      <c r="C48" s="13" t="s">
        <v>10</v>
      </c>
      <c r="D48" s="13" t="s">
        <v>146</v>
      </c>
      <c r="E48" s="28"/>
      <c r="F48" s="28"/>
      <c r="G48" s="28"/>
      <c r="H48" s="28"/>
      <c r="I48" s="28">
        <f t="shared" si="12"/>
        <v>0</v>
      </c>
    </row>
    <row r="49" spans="1:9" ht="25.5" x14ac:dyDescent="0.25">
      <c r="A49" s="49" t="s">
        <v>205</v>
      </c>
      <c r="B49" s="49"/>
      <c r="C49" s="13" t="s">
        <v>147</v>
      </c>
      <c r="D49" s="13" t="s">
        <v>148</v>
      </c>
      <c r="E49" s="28">
        <v>1255500</v>
      </c>
      <c r="F49" s="28"/>
      <c r="G49" s="28"/>
      <c r="H49" s="28"/>
      <c r="I49" s="28">
        <f t="shared" si="12"/>
        <v>1255500</v>
      </c>
    </row>
    <row r="50" spans="1:9" ht="25.5" x14ac:dyDescent="0.25">
      <c r="A50" s="49" t="s">
        <v>206</v>
      </c>
      <c r="B50" s="49"/>
      <c r="C50" s="13" t="s">
        <v>11</v>
      </c>
      <c r="D50" s="13" t="s">
        <v>149</v>
      </c>
      <c r="E50" s="28"/>
      <c r="F50" s="28"/>
      <c r="G50" s="28"/>
      <c r="H50" s="28"/>
      <c r="I50" s="28">
        <f t="shared" si="12"/>
        <v>0</v>
      </c>
    </row>
    <row r="51" spans="1:9" ht="25.5" x14ac:dyDescent="0.25">
      <c r="A51" s="56" t="s">
        <v>207</v>
      </c>
      <c r="B51" s="56"/>
      <c r="C51" s="23" t="s">
        <v>150</v>
      </c>
      <c r="D51" s="23" t="s">
        <v>151</v>
      </c>
      <c r="E51" s="24"/>
      <c r="F51" s="24"/>
      <c r="G51" s="24"/>
      <c r="H51" s="24"/>
      <c r="I51" s="28">
        <f t="shared" si="12"/>
        <v>0</v>
      </c>
    </row>
    <row r="52" spans="1:9" ht="25.5" x14ac:dyDescent="0.25">
      <c r="A52" s="56" t="s">
        <v>208</v>
      </c>
      <c r="B52" s="56"/>
      <c r="C52" s="23" t="s">
        <v>152</v>
      </c>
      <c r="D52" s="23" t="s">
        <v>153</v>
      </c>
      <c r="E52" s="24">
        <v>2000</v>
      </c>
      <c r="F52" s="24"/>
      <c r="G52" s="24"/>
      <c r="H52" s="24"/>
      <c r="I52" s="28">
        <f t="shared" si="12"/>
        <v>2000</v>
      </c>
    </row>
    <row r="53" spans="1:9" ht="38.25" x14ac:dyDescent="0.25">
      <c r="A53" s="49" t="s">
        <v>209</v>
      </c>
      <c r="B53" s="49"/>
      <c r="C53" s="13" t="s">
        <v>154</v>
      </c>
      <c r="D53" s="13" t="s">
        <v>155</v>
      </c>
      <c r="E53" s="28">
        <f>SUM(E51:E52)</f>
        <v>2000</v>
      </c>
      <c r="F53" s="28">
        <f t="shared" ref="F53:H53" si="13">SUM(F51:F52)</f>
        <v>0</v>
      </c>
      <c r="G53" s="28">
        <f t="shared" si="13"/>
        <v>0</v>
      </c>
      <c r="H53" s="28">
        <f t="shared" si="13"/>
        <v>0</v>
      </c>
      <c r="I53" s="28">
        <f t="shared" si="12"/>
        <v>2000</v>
      </c>
    </row>
    <row r="54" spans="1:9" ht="25.5" x14ac:dyDescent="0.25">
      <c r="A54" s="56" t="s">
        <v>210</v>
      </c>
      <c r="B54" s="56"/>
      <c r="C54" s="23" t="s">
        <v>156</v>
      </c>
      <c r="D54" s="23" t="s">
        <v>157</v>
      </c>
      <c r="E54" s="24"/>
      <c r="F54" s="24"/>
      <c r="G54" s="24"/>
      <c r="H54" s="24"/>
      <c r="I54" s="28">
        <f t="shared" si="12"/>
        <v>0</v>
      </c>
    </row>
    <row r="55" spans="1:9" ht="25.5" x14ac:dyDescent="0.25">
      <c r="A55" s="56" t="s">
        <v>211</v>
      </c>
      <c r="B55" s="56"/>
      <c r="C55" s="23" t="s">
        <v>158</v>
      </c>
      <c r="D55" s="23" t="s">
        <v>159</v>
      </c>
      <c r="E55" s="24"/>
      <c r="F55" s="24"/>
      <c r="G55" s="24"/>
      <c r="H55" s="24"/>
      <c r="I55" s="28">
        <f t="shared" si="12"/>
        <v>0</v>
      </c>
    </row>
    <row r="56" spans="1:9" ht="25.5" x14ac:dyDescent="0.25">
      <c r="A56" s="49" t="s">
        <v>212</v>
      </c>
      <c r="B56" s="49"/>
      <c r="C56" s="13" t="s">
        <v>160</v>
      </c>
      <c r="D56" s="13" t="s">
        <v>161</v>
      </c>
      <c r="E56" s="28">
        <f>SUM(E54:E55)</f>
        <v>0</v>
      </c>
      <c r="F56" s="28">
        <f t="shared" ref="F56:H56" si="14">SUM(F54:F55)</f>
        <v>0</v>
      </c>
      <c r="G56" s="28">
        <f t="shared" si="14"/>
        <v>0</v>
      </c>
      <c r="H56" s="28">
        <f t="shared" si="14"/>
        <v>0</v>
      </c>
      <c r="I56" s="28">
        <f t="shared" si="12"/>
        <v>0</v>
      </c>
    </row>
    <row r="57" spans="1:9" ht="15" x14ac:dyDescent="0.25">
      <c r="A57" s="49" t="s">
        <v>213</v>
      </c>
      <c r="B57" s="49"/>
      <c r="C57" s="13" t="s">
        <v>162</v>
      </c>
      <c r="D57" s="13" t="s">
        <v>163</v>
      </c>
      <c r="E57" s="28"/>
      <c r="F57" s="28"/>
      <c r="G57" s="28"/>
      <c r="H57" s="28"/>
      <c r="I57" s="28">
        <f t="shared" si="12"/>
        <v>0</v>
      </c>
    </row>
    <row r="58" spans="1:9" ht="15" x14ac:dyDescent="0.25">
      <c r="A58" s="49" t="s">
        <v>214</v>
      </c>
      <c r="B58" s="49"/>
      <c r="C58" s="13" t="s">
        <v>12</v>
      </c>
      <c r="D58" s="13" t="s">
        <v>164</v>
      </c>
      <c r="E58" s="28"/>
      <c r="F58" s="28"/>
      <c r="G58" s="28"/>
      <c r="H58" s="28"/>
      <c r="I58" s="28">
        <f t="shared" si="12"/>
        <v>0</v>
      </c>
    </row>
    <row r="59" spans="1:9" ht="25.5" x14ac:dyDescent="0.25">
      <c r="A59" s="46" t="s">
        <v>215</v>
      </c>
      <c r="B59" s="46"/>
      <c r="C59" s="30" t="s">
        <v>165</v>
      </c>
      <c r="D59" s="30" t="s">
        <v>166</v>
      </c>
      <c r="E59" s="31">
        <f>E44+E45+E46+E47+E48+E49+E50+E53+E56+E57+E58</f>
        <v>5907500</v>
      </c>
      <c r="F59" s="31">
        <f t="shared" ref="F59:H59" si="15">F44+F45+F46+F47+F48+F49+F50+F53+F56+F57+F58</f>
        <v>0</v>
      </c>
      <c r="G59" s="31">
        <f t="shared" si="15"/>
        <v>0</v>
      </c>
      <c r="H59" s="31">
        <f t="shared" si="15"/>
        <v>0</v>
      </c>
      <c r="I59" s="31">
        <f t="shared" si="12"/>
        <v>5907500</v>
      </c>
    </row>
    <row r="60" spans="1:9" ht="15" x14ac:dyDescent="0.25">
      <c r="A60" s="56" t="s">
        <v>216</v>
      </c>
      <c r="B60" s="56"/>
      <c r="C60" s="23" t="s">
        <v>13</v>
      </c>
      <c r="D60" s="23" t="s">
        <v>167</v>
      </c>
      <c r="E60" s="24"/>
      <c r="F60" s="24"/>
      <c r="G60" s="24"/>
      <c r="H60" s="24"/>
      <c r="I60" s="28">
        <f t="shared" si="12"/>
        <v>0</v>
      </c>
    </row>
    <row r="61" spans="1:9" ht="15" x14ac:dyDescent="0.25">
      <c r="A61" s="56" t="s">
        <v>217</v>
      </c>
      <c r="B61" s="56"/>
      <c r="C61" s="23" t="s">
        <v>14</v>
      </c>
      <c r="D61" s="23" t="s">
        <v>168</v>
      </c>
      <c r="E61" s="24"/>
      <c r="F61" s="24"/>
      <c r="G61" s="24"/>
      <c r="H61" s="24"/>
      <c r="I61" s="28">
        <f t="shared" si="12"/>
        <v>0</v>
      </c>
    </row>
    <row r="62" spans="1:9" ht="15" x14ac:dyDescent="0.25">
      <c r="A62" s="56" t="s">
        <v>218</v>
      </c>
      <c r="B62" s="56"/>
      <c r="C62" s="23" t="s">
        <v>15</v>
      </c>
      <c r="D62" s="23" t="s">
        <v>169</v>
      </c>
      <c r="E62" s="24"/>
      <c r="F62" s="24"/>
      <c r="G62" s="24"/>
      <c r="H62" s="24"/>
      <c r="I62" s="28">
        <f t="shared" si="12"/>
        <v>0</v>
      </c>
    </row>
    <row r="63" spans="1:9" ht="15" x14ac:dyDescent="0.25">
      <c r="A63" s="56" t="s">
        <v>219</v>
      </c>
      <c r="B63" s="56"/>
      <c r="C63" s="23" t="s">
        <v>16</v>
      </c>
      <c r="D63" s="23" t="s">
        <v>170</v>
      </c>
      <c r="E63" s="24"/>
      <c r="F63" s="24"/>
      <c r="G63" s="24"/>
      <c r="H63" s="24"/>
      <c r="I63" s="28">
        <f t="shared" si="12"/>
        <v>0</v>
      </c>
    </row>
    <row r="64" spans="1:9" ht="25.5" x14ac:dyDescent="0.25">
      <c r="A64" s="56" t="s">
        <v>220</v>
      </c>
      <c r="B64" s="56"/>
      <c r="C64" s="23" t="s">
        <v>17</v>
      </c>
      <c r="D64" s="23" t="s">
        <v>171</v>
      </c>
      <c r="E64" s="25"/>
      <c r="F64" s="25"/>
      <c r="G64" s="25"/>
      <c r="H64" s="25"/>
      <c r="I64" s="28">
        <f t="shared" si="12"/>
        <v>0</v>
      </c>
    </row>
    <row r="65" spans="1:9" ht="25.5" x14ac:dyDescent="0.25">
      <c r="A65" s="46" t="s">
        <v>221</v>
      </c>
      <c r="B65" s="46"/>
      <c r="C65" s="30" t="s">
        <v>172</v>
      </c>
      <c r="D65" s="30" t="s">
        <v>173</v>
      </c>
      <c r="E65" s="31">
        <f>SUM(E60:E64)</f>
        <v>0</v>
      </c>
      <c r="F65" s="31">
        <f t="shared" ref="F65:H65" si="16">SUM(F60:F64)</f>
        <v>0</v>
      </c>
      <c r="G65" s="31">
        <f t="shared" si="16"/>
        <v>0</v>
      </c>
      <c r="H65" s="31">
        <f t="shared" si="16"/>
        <v>0</v>
      </c>
      <c r="I65" s="31">
        <f t="shared" si="12"/>
        <v>0</v>
      </c>
    </row>
    <row r="66" spans="1:9" ht="51" x14ac:dyDescent="0.25">
      <c r="A66" s="49" t="s">
        <v>222</v>
      </c>
      <c r="B66" s="49"/>
      <c r="C66" s="13" t="s">
        <v>174</v>
      </c>
      <c r="D66" s="13" t="s">
        <v>175</v>
      </c>
      <c r="E66" s="29"/>
      <c r="F66" s="29"/>
      <c r="G66" s="29"/>
      <c r="H66" s="29"/>
      <c r="I66" s="28">
        <f t="shared" si="12"/>
        <v>0</v>
      </c>
    </row>
    <row r="67" spans="1:9" ht="38.25" x14ac:dyDescent="0.25">
      <c r="A67" s="49" t="s">
        <v>223</v>
      </c>
      <c r="B67" s="49"/>
      <c r="C67" s="13" t="s">
        <v>176</v>
      </c>
      <c r="D67" s="13" t="s">
        <v>177</v>
      </c>
      <c r="E67" s="29"/>
      <c r="F67" s="29"/>
      <c r="G67" s="29"/>
      <c r="H67" s="29"/>
      <c r="I67" s="28">
        <f t="shared" si="12"/>
        <v>0</v>
      </c>
    </row>
    <row r="68" spans="1:9" ht="51" x14ac:dyDescent="0.25">
      <c r="A68" s="49" t="s">
        <v>224</v>
      </c>
      <c r="B68" s="49"/>
      <c r="C68" s="13" t="s">
        <v>178</v>
      </c>
      <c r="D68" s="13" t="s">
        <v>179</v>
      </c>
      <c r="E68" s="29"/>
      <c r="F68" s="29"/>
      <c r="G68" s="29"/>
      <c r="H68" s="29"/>
      <c r="I68" s="28">
        <f t="shared" si="12"/>
        <v>0</v>
      </c>
    </row>
    <row r="69" spans="1:9" ht="51" x14ac:dyDescent="0.25">
      <c r="A69" s="49" t="s">
        <v>225</v>
      </c>
      <c r="B69" s="49"/>
      <c r="C69" s="13" t="s">
        <v>180</v>
      </c>
      <c r="D69" s="13" t="s">
        <v>181</v>
      </c>
      <c r="E69" s="29"/>
      <c r="F69" s="29"/>
      <c r="G69" s="29"/>
      <c r="H69" s="29"/>
      <c r="I69" s="28">
        <f t="shared" si="12"/>
        <v>0</v>
      </c>
    </row>
    <row r="70" spans="1:9" ht="25.5" x14ac:dyDescent="0.25">
      <c r="A70" s="49" t="s">
        <v>226</v>
      </c>
      <c r="B70" s="49"/>
      <c r="C70" s="13" t="s">
        <v>182</v>
      </c>
      <c r="D70" s="13" t="s">
        <v>183</v>
      </c>
      <c r="E70" s="29"/>
      <c r="F70" s="29"/>
      <c r="G70" s="29"/>
      <c r="H70" s="29"/>
      <c r="I70" s="28">
        <f t="shared" si="12"/>
        <v>0</v>
      </c>
    </row>
    <row r="71" spans="1:9" ht="25.5" x14ac:dyDescent="0.25">
      <c r="A71" s="46" t="s">
        <v>227</v>
      </c>
      <c r="B71" s="46"/>
      <c r="C71" s="30" t="s">
        <v>184</v>
      </c>
      <c r="D71" s="30" t="s">
        <v>185</v>
      </c>
      <c r="E71" s="32">
        <f>SUM(E66:E70)</f>
        <v>0</v>
      </c>
      <c r="F71" s="32">
        <f t="shared" ref="F71:I71" si="17">SUM(F66:F70)</f>
        <v>0</v>
      </c>
      <c r="G71" s="32">
        <f t="shared" si="17"/>
        <v>0</v>
      </c>
      <c r="H71" s="32">
        <f t="shared" si="17"/>
        <v>0</v>
      </c>
      <c r="I71" s="32">
        <f t="shared" si="17"/>
        <v>0</v>
      </c>
    </row>
    <row r="72" spans="1:9" ht="51" x14ac:dyDescent="0.25">
      <c r="A72" s="56" t="s">
        <v>228</v>
      </c>
      <c r="B72" s="56"/>
      <c r="C72" s="23" t="s">
        <v>186</v>
      </c>
      <c r="D72" s="23" t="s">
        <v>187</v>
      </c>
      <c r="E72" s="25"/>
      <c r="F72" s="25"/>
      <c r="G72" s="25"/>
      <c r="H72" s="25"/>
      <c r="I72" s="28">
        <f t="shared" si="12"/>
        <v>0</v>
      </c>
    </row>
    <row r="73" spans="1:9" ht="38.25" x14ac:dyDescent="0.25">
      <c r="A73" s="56" t="s">
        <v>229</v>
      </c>
      <c r="B73" s="56"/>
      <c r="C73" s="23" t="s">
        <v>188</v>
      </c>
      <c r="D73" s="23" t="s">
        <v>189</v>
      </c>
      <c r="E73" s="25"/>
      <c r="F73" s="25"/>
      <c r="G73" s="25"/>
      <c r="H73" s="25"/>
      <c r="I73" s="28">
        <f t="shared" si="12"/>
        <v>0</v>
      </c>
    </row>
    <row r="74" spans="1:9" ht="51" x14ac:dyDescent="0.25">
      <c r="A74" s="56" t="s">
        <v>230</v>
      </c>
      <c r="B74" s="56"/>
      <c r="C74" s="23" t="s">
        <v>190</v>
      </c>
      <c r="D74" s="23" t="s">
        <v>191</v>
      </c>
      <c r="E74" s="25"/>
      <c r="F74" s="25"/>
      <c r="G74" s="25"/>
      <c r="H74" s="25"/>
      <c r="I74" s="28">
        <f t="shared" si="12"/>
        <v>0</v>
      </c>
    </row>
    <row r="75" spans="1:9" ht="51" x14ac:dyDescent="0.25">
      <c r="A75" s="56" t="s">
        <v>231</v>
      </c>
      <c r="B75" s="56"/>
      <c r="C75" s="23" t="s">
        <v>192</v>
      </c>
      <c r="D75" s="23" t="s">
        <v>193</v>
      </c>
      <c r="E75" s="24"/>
      <c r="F75" s="25"/>
      <c r="G75" s="25"/>
      <c r="H75" s="25"/>
      <c r="I75" s="28">
        <f t="shared" si="12"/>
        <v>0</v>
      </c>
    </row>
    <row r="76" spans="1:9" ht="25.5" x14ac:dyDescent="0.25">
      <c r="A76" s="56" t="s">
        <v>232</v>
      </c>
      <c r="B76" s="56"/>
      <c r="C76" s="23" t="s">
        <v>194</v>
      </c>
      <c r="D76" s="23" t="s">
        <v>195</v>
      </c>
      <c r="E76" s="24"/>
      <c r="F76" s="25"/>
      <c r="G76" s="25"/>
      <c r="H76" s="25"/>
      <c r="I76" s="28">
        <f t="shared" si="12"/>
        <v>0</v>
      </c>
    </row>
    <row r="77" spans="1:9" ht="25.5" x14ac:dyDescent="0.25">
      <c r="A77" s="46" t="s">
        <v>233</v>
      </c>
      <c r="B77" s="46"/>
      <c r="C77" s="30" t="s">
        <v>196</v>
      </c>
      <c r="D77" s="30" t="s">
        <v>197</v>
      </c>
      <c r="E77" s="32"/>
      <c r="F77" s="32"/>
      <c r="G77" s="32"/>
      <c r="H77" s="32"/>
      <c r="I77" s="28">
        <f t="shared" si="12"/>
        <v>0</v>
      </c>
    </row>
    <row r="78" spans="1:9" ht="25.5" x14ac:dyDescent="0.25">
      <c r="A78" s="47" t="s">
        <v>234</v>
      </c>
      <c r="B78" s="47"/>
      <c r="C78" s="34" t="s">
        <v>198</v>
      </c>
      <c r="D78" s="34" t="s">
        <v>199</v>
      </c>
      <c r="E78" s="35">
        <f>E23+E29+E43+E59+E65+E71+E77</f>
        <v>5907500</v>
      </c>
      <c r="F78" s="35">
        <f t="shared" ref="F78:H78" si="18">F23+F29+F43+F59+F65+F71+F77</f>
        <v>0</v>
      </c>
      <c r="G78" s="35">
        <f t="shared" si="18"/>
        <v>0</v>
      </c>
      <c r="H78" s="35">
        <f t="shared" si="18"/>
        <v>0</v>
      </c>
      <c r="I78" s="28">
        <f t="shared" si="12"/>
        <v>5907500</v>
      </c>
    </row>
    <row r="79" spans="1:9" ht="25.5" x14ac:dyDescent="0.25">
      <c r="A79" s="56" t="s">
        <v>235</v>
      </c>
      <c r="B79" s="56"/>
      <c r="C79" s="23" t="s">
        <v>251</v>
      </c>
      <c r="D79" s="23" t="s">
        <v>252</v>
      </c>
      <c r="E79" s="24">
        <v>0</v>
      </c>
      <c r="F79" s="24"/>
      <c r="G79" s="24"/>
      <c r="H79" s="24"/>
      <c r="I79" s="28">
        <f t="shared" si="12"/>
        <v>0</v>
      </c>
    </row>
    <row r="80" spans="1:9" ht="25.5" x14ac:dyDescent="0.25">
      <c r="A80" s="56" t="s">
        <v>298</v>
      </c>
      <c r="B80" s="56"/>
      <c r="C80" s="23" t="s">
        <v>253</v>
      </c>
      <c r="D80" s="23" t="s">
        <v>254</v>
      </c>
      <c r="E80" s="24">
        <v>0</v>
      </c>
      <c r="F80" s="24"/>
      <c r="G80" s="24"/>
      <c r="H80" s="24"/>
      <c r="I80" s="28">
        <f t="shared" si="12"/>
        <v>0</v>
      </c>
    </row>
    <row r="81" spans="1:9" ht="25.5" x14ac:dyDescent="0.25">
      <c r="A81" s="56" t="s">
        <v>299</v>
      </c>
      <c r="B81" s="56"/>
      <c r="C81" s="23" t="s">
        <v>255</v>
      </c>
      <c r="D81" s="23" t="s">
        <v>256</v>
      </c>
      <c r="E81" s="24">
        <v>0</v>
      </c>
      <c r="F81" s="24"/>
      <c r="G81" s="24"/>
      <c r="H81" s="24"/>
      <c r="I81" s="28">
        <f t="shared" si="12"/>
        <v>0</v>
      </c>
    </row>
    <row r="82" spans="1:9" ht="25.5" x14ac:dyDescent="0.25">
      <c r="A82" s="49" t="s">
        <v>300</v>
      </c>
      <c r="B82" s="49"/>
      <c r="C82" s="13" t="s">
        <v>315</v>
      </c>
      <c r="D82" s="13" t="s">
        <v>257</v>
      </c>
      <c r="E82" s="28">
        <f>SUM(E79:E81)</f>
        <v>0</v>
      </c>
      <c r="F82" s="28">
        <f t="shared" ref="F82:H82" si="19">SUM(F79:F81)</f>
        <v>0</v>
      </c>
      <c r="G82" s="28">
        <f t="shared" si="19"/>
        <v>0</v>
      </c>
      <c r="H82" s="28">
        <f t="shared" si="19"/>
        <v>0</v>
      </c>
      <c r="I82" s="28">
        <f t="shared" si="12"/>
        <v>0</v>
      </c>
    </row>
    <row r="83" spans="1:9" ht="38.25" x14ac:dyDescent="0.25">
      <c r="A83" s="56" t="s">
        <v>301</v>
      </c>
      <c r="B83" s="56"/>
      <c r="C83" s="23" t="s">
        <v>258</v>
      </c>
      <c r="D83" s="23" t="s">
        <v>259</v>
      </c>
      <c r="E83" s="24">
        <v>0</v>
      </c>
      <c r="F83" s="24"/>
      <c r="G83" s="24"/>
      <c r="H83" s="24"/>
      <c r="I83" s="28">
        <f t="shared" si="12"/>
        <v>0</v>
      </c>
    </row>
    <row r="84" spans="1:9" ht="25.5" x14ac:dyDescent="0.25">
      <c r="A84" s="56" t="s">
        <v>302</v>
      </c>
      <c r="B84" s="56"/>
      <c r="C84" s="23" t="s">
        <v>260</v>
      </c>
      <c r="D84" s="23" t="s">
        <v>261</v>
      </c>
      <c r="E84" s="24">
        <v>0</v>
      </c>
      <c r="F84" s="24"/>
      <c r="G84" s="24"/>
      <c r="H84" s="24"/>
      <c r="I84" s="28">
        <f t="shared" si="12"/>
        <v>0</v>
      </c>
    </row>
    <row r="85" spans="1:9" ht="38.25" x14ac:dyDescent="0.25">
      <c r="A85" s="56" t="s">
        <v>303</v>
      </c>
      <c r="B85" s="56"/>
      <c r="C85" s="23" t="s">
        <v>262</v>
      </c>
      <c r="D85" s="23" t="s">
        <v>263</v>
      </c>
      <c r="E85" s="24">
        <v>0</v>
      </c>
      <c r="F85" s="24"/>
      <c r="G85" s="24"/>
      <c r="H85" s="24"/>
      <c r="I85" s="28">
        <f t="shared" si="12"/>
        <v>0</v>
      </c>
    </row>
    <row r="86" spans="1:9" ht="25.5" x14ac:dyDescent="0.25">
      <c r="A86" s="56" t="s">
        <v>304</v>
      </c>
      <c r="B86" s="56"/>
      <c r="C86" s="23" t="s">
        <v>264</v>
      </c>
      <c r="D86" s="23" t="s">
        <v>265</v>
      </c>
      <c r="E86" s="24">
        <v>0</v>
      </c>
      <c r="F86" s="24"/>
      <c r="G86" s="24"/>
      <c r="H86" s="24"/>
      <c r="I86" s="28">
        <f t="shared" si="12"/>
        <v>0</v>
      </c>
    </row>
    <row r="87" spans="1:9" ht="25.5" x14ac:dyDescent="0.25">
      <c r="A87" s="49" t="s">
        <v>305</v>
      </c>
      <c r="B87" s="49"/>
      <c r="C87" s="13" t="s">
        <v>316</v>
      </c>
      <c r="D87" s="13" t="s">
        <v>266</v>
      </c>
      <c r="E87" s="28">
        <f>SUM(E79:E86)</f>
        <v>0</v>
      </c>
      <c r="F87" s="28">
        <f t="shared" ref="F87:H87" si="20">SUM(F79:F86)</f>
        <v>0</v>
      </c>
      <c r="G87" s="28">
        <f t="shared" si="20"/>
        <v>0</v>
      </c>
      <c r="H87" s="28">
        <f t="shared" si="20"/>
        <v>0</v>
      </c>
      <c r="I87" s="28">
        <f t="shared" si="12"/>
        <v>0</v>
      </c>
    </row>
    <row r="88" spans="1:9" ht="25.5" x14ac:dyDescent="0.25">
      <c r="A88" s="56" t="s">
        <v>306</v>
      </c>
      <c r="B88" s="56"/>
      <c r="C88" s="23" t="s">
        <v>18</v>
      </c>
      <c r="D88" s="23" t="s">
        <v>267</v>
      </c>
      <c r="E88" s="24"/>
      <c r="F88" s="24"/>
      <c r="G88" s="24"/>
      <c r="H88" s="24"/>
      <c r="I88" s="28">
        <f t="shared" si="12"/>
        <v>0</v>
      </c>
    </row>
    <row r="89" spans="1:9" ht="25.5" x14ac:dyDescent="0.25">
      <c r="A89" s="56" t="s">
        <v>307</v>
      </c>
      <c r="B89" s="56"/>
      <c r="C89" s="23" t="s">
        <v>19</v>
      </c>
      <c r="D89" s="23" t="s">
        <v>268</v>
      </c>
      <c r="E89" s="24">
        <v>0</v>
      </c>
      <c r="F89" s="24"/>
      <c r="G89" s="24"/>
      <c r="H89" s="24"/>
      <c r="I89" s="28">
        <f t="shared" si="12"/>
        <v>0</v>
      </c>
    </row>
    <row r="90" spans="1:9" ht="25.5" x14ac:dyDescent="0.25">
      <c r="A90" s="49" t="s">
        <v>308</v>
      </c>
      <c r="B90" s="49"/>
      <c r="C90" s="13" t="s">
        <v>317</v>
      </c>
      <c r="D90" s="13" t="s">
        <v>269</v>
      </c>
      <c r="E90" s="28">
        <f>SUM(E88:E89)</f>
        <v>0</v>
      </c>
      <c r="F90" s="28">
        <f t="shared" ref="F90:H90" si="21">SUM(F88:F89)</f>
        <v>0</v>
      </c>
      <c r="G90" s="28">
        <f t="shared" si="21"/>
        <v>0</v>
      </c>
      <c r="H90" s="28">
        <f t="shared" si="21"/>
        <v>0</v>
      </c>
      <c r="I90" s="28">
        <f t="shared" si="12"/>
        <v>0</v>
      </c>
    </row>
    <row r="91" spans="1:9" ht="25.5" x14ac:dyDescent="0.25">
      <c r="A91" s="49" t="s">
        <v>309</v>
      </c>
      <c r="B91" s="49"/>
      <c r="C91" s="13" t="s">
        <v>20</v>
      </c>
      <c r="D91" s="13" t="s">
        <v>270</v>
      </c>
      <c r="E91" s="28"/>
      <c r="F91" s="28"/>
      <c r="G91" s="28"/>
      <c r="H91" s="28"/>
      <c r="I91" s="28">
        <f t="shared" si="12"/>
        <v>0</v>
      </c>
    </row>
    <row r="92" spans="1:9" ht="25.5" x14ac:dyDescent="0.25">
      <c r="A92" s="49" t="s">
        <v>310</v>
      </c>
      <c r="B92" s="49"/>
      <c r="C92" s="13" t="s">
        <v>21</v>
      </c>
      <c r="D92" s="13" t="s">
        <v>271</v>
      </c>
      <c r="E92" s="28">
        <v>0</v>
      </c>
      <c r="F92" s="28"/>
      <c r="G92" s="28"/>
      <c r="H92" s="28"/>
      <c r="I92" s="28">
        <f t="shared" si="12"/>
        <v>0</v>
      </c>
    </row>
    <row r="93" spans="1:9" ht="25.5" x14ac:dyDescent="0.25">
      <c r="A93" s="49" t="s">
        <v>311</v>
      </c>
      <c r="B93" s="49"/>
      <c r="C93" s="13" t="s">
        <v>272</v>
      </c>
      <c r="D93" s="13" t="s">
        <v>273</v>
      </c>
      <c r="E93" s="28">
        <v>0</v>
      </c>
      <c r="F93" s="28"/>
      <c r="G93" s="28">
        <v>232434859</v>
      </c>
      <c r="H93" s="28"/>
      <c r="I93" s="28">
        <f t="shared" si="12"/>
        <v>232434859</v>
      </c>
    </row>
    <row r="94" spans="1:9" ht="25.5" x14ac:dyDescent="0.25">
      <c r="A94" s="49" t="s">
        <v>312</v>
      </c>
      <c r="B94" s="49"/>
      <c r="C94" s="13" t="s">
        <v>274</v>
      </c>
      <c r="D94" s="13" t="s">
        <v>275</v>
      </c>
      <c r="E94" s="28">
        <v>0</v>
      </c>
      <c r="F94" s="28"/>
      <c r="G94" s="28"/>
      <c r="H94" s="28"/>
      <c r="I94" s="28">
        <f t="shared" si="12"/>
        <v>0</v>
      </c>
    </row>
    <row r="95" spans="1:9" ht="25.5" x14ac:dyDescent="0.25">
      <c r="A95" s="49" t="s">
        <v>313</v>
      </c>
      <c r="B95" s="49"/>
      <c r="C95" s="13" t="s">
        <v>276</v>
      </c>
      <c r="D95" s="13" t="s">
        <v>277</v>
      </c>
      <c r="E95" s="28">
        <v>0</v>
      </c>
      <c r="F95" s="28"/>
      <c r="G95" s="28"/>
      <c r="H95" s="28"/>
      <c r="I95" s="28">
        <f t="shared" si="12"/>
        <v>0</v>
      </c>
    </row>
    <row r="96" spans="1:9" ht="25.5" x14ac:dyDescent="0.25">
      <c r="A96" s="56" t="s">
        <v>314</v>
      </c>
      <c r="B96" s="56"/>
      <c r="C96" s="23" t="s">
        <v>278</v>
      </c>
      <c r="D96" s="23" t="s">
        <v>279</v>
      </c>
      <c r="E96" s="24">
        <v>0</v>
      </c>
      <c r="F96" s="24"/>
      <c r="G96" s="24"/>
      <c r="H96" s="24"/>
      <c r="I96" s="28">
        <f t="shared" si="12"/>
        <v>0</v>
      </c>
    </row>
    <row r="97" spans="1:9" ht="25.5" x14ac:dyDescent="0.25">
      <c r="A97" s="56" t="s">
        <v>318</v>
      </c>
      <c r="B97" s="56"/>
      <c r="C97" s="23" t="s">
        <v>280</v>
      </c>
      <c r="D97" s="23" t="s">
        <v>281</v>
      </c>
      <c r="E97" s="24">
        <v>0</v>
      </c>
      <c r="F97" s="24"/>
      <c r="G97" s="24"/>
      <c r="H97" s="24"/>
      <c r="I97" s="28">
        <f t="shared" si="12"/>
        <v>0</v>
      </c>
    </row>
    <row r="98" spans="1:9" ht="25.5" x14ac:dyDescent="0.25">
      <c r="A98" s="49" t="s">
        <v>319</v>
      </c>
      <c r="B98" s="49"/>
      <c r="C98" s="13" t="s">
        <v>320</v>
      </c>
      <c r="D98" s="13" t="s">
        <v>282</v>
      </c>
      <c r="E98" s="28">
        <v>0</v>
      </c>
      <c r="F98" s="28"/>
      <c r="G98" s="28"/>
      <c r="H98" s="28"/>
      <c r="I98" s="28">
        <f t="shared" si="12"/>
        <v>0</v>
      </c>
    </row>
    <row r="99" spans="1:9" ht="25.5" x14ac:dyDescent="0.25">
      <c r="A99" s="46" t="s">
        <v>322</v>
      </c>
      <c r="B99" s="46"/>
      <c r="C99" s="30" t="s">
        <v>321</v>
      </c>
      <c r="D99" s="30" t="s">
        <v>283</v>
      </c>
      <c r="E99" s="31">
        <f>E82+E87+E90+E91+E92+E93+E94+E95+E98</f>
        <v>0</v>
      </c>
      <c r="F99" s="31">
        <f t="shared" ref="F99:G99" si="22">F82+F87+F90+F91+F92+F93+F94+F95+F98</f>
        <v>0</v>
      </c>
      <c r="G99" s="31">
        <f t="shared" si="22"/>
        <v>232434859</v>
      </c>
      <c r="H99" s="31"/>
      <c r="I99" s="28">
        <f t="shared" si="12"/>
        <v>232434859</v>
      </c>
    </row>
    <row r="100" spans="1:9" ht="38.25" x14ac:dyDescent="0.25">
      <c r="A100" s="49" t="s">
        <v>323</v>
      </c>
      <c r="B100" s="49"/>
      <c r="C100" s="13" t="s">
        <v>284</v>
      </c>
      <c r="D100" s="13" t="s">
        <v>285</v>
      </c>
      <c r="E100" s="28">
        <v>0</v>
      </c>
      <c r="F100" s="28"/>
      <c r="G100" s="28"/>
      <c r="H100" s="28"/>
      <c r="I100" s="28">
        <f t="shared" si="12"/>
        <v>0</v>
      </c>
    </row>
    <row r="101" spans="1:9" ht="38.25" x14ac:dyDescent="0.25">
      <c r="A101" s="49" t="s">
        <v>324</v>
      </c>
      <c r="B101" s="49"/>
      <c r="C101" s="13" t="s">
        <v>286</v>
      </c>
      <c r="D101" s="13" t="s">
        <v>287</v>
      </c>
      <c r="E101" s="28">
        <v>0</v>
      </c>
      <c r="F101" s="28"/>
      <c r="G101" s="28"/>
      <c r="H101" s="28"/>
      <c r="I101" s="28">
        <f t="shared" si="12"/>
        <v>0</v>
      </c>
    </row>
    <row r="102" spans="1:9" ht="25.5" x14ac:dyDescent="0.25">
      <c r="A102" s="49" t="s">
        <v>325</v>
      </c>
      <c r="B102" s="49"/>
      <c r="C102" s="13" t="s">
        <v>22</v>
      </c>
      <c r="D102" s="13" t="s">
        <v>288</v>
      </c>
      <c r="E102" s="28">
        <v>0</v>
      </c>
      <c r="F102" s="28"/>
      <c r="G102" s="28"/>
      <c r="H102" s="28"/>
      <c r="I102" s="28">
        <f t="shared" si="12"/>
        <v>0</v>
      </c>
    </row>
    <row r="103" spans="1:9" ht="38.25" x14ac:dyDescent="0.25">
      <c r="A103" s="49" t="s">
        <v>326</v>
      </c>
      <c r="B103" s="49"/>
      <c r="C103" s="13" t="s">
        <v>289</v>
      </c>
      <c r="D103" s="13" t="s">
        <v>290</v>
      </c>
      <c r="E103" s="28">
        <v>0</v>
      </c>
      <c r="F103" s="28"/>
      <c r="G103" s="28"/>
      <c r="H103" s="28"/>
      <c r="I103" s="28">
        <f t="shared" si="12"/>
        <v>0</v>
      </c>
    </row>
    <row r="104" spans="1:9" ht="25.5" x14ac:dyDescent="0.25">
      <c r="A104" s="49" t="s">
        <v>327</v>
      </c>
      <c r="B104" s="49"/>
      <c r="C104" s="13" t="s">
        <v>291</v>
      </c>
      <c r="D104" s="13" t="s">
        <v>292</v>
      </c>
      <c r="E104" s="28">
        <v>0</v>
      </c>
      <c r="F104" s="28"/>
      <c r="G104" s="28"/>
      <c r="H104" s="28"/>
      <c r="I104" s="28">
        <f t="shared" si="12"/>
        <v>0</v>
      </c>
    </row>
    <row r="105" spans="1:9" ht="25.5" x14ac:dyDescent="0.25">
      <c r="A105" s="46" t="s">
        <v>328</v>
      </c>
      <c r="B105" s="46"/>
      <c r="C105" s="30" t="s">
        <v>332</v>
      </c>
      <c r="D105" s="30" t="s">
        <v>293</v>
      </c>
      <c r="E105" s="31">
        <f>SUM(E100:E104)</f>
        <v>0</v>
      </c>
      <c r="F105" s="31">
        <f t="shared" ref="F105:H105" si="23">SUM(F100:F104)</f>
        <v>0</v>
      </c>
      <c r="G105" s="31">
        <f t="shared" si="23"/>
        <v>0</v>
      </c>
      <c r="H105" s="31">
        <f t="shared" si="23"/>
        <v>0</v>
      </c>
      <c r="I105" s="28">
        <f t="shared" si="12"/>
        <v>0</v>
      </c>
    </row>
    <row r="106" spans="1:9" ht="25.5" x14ac:dyDescent="0.25">
      <c r="A106" s="46" t="s">
        <v>329</v>
      </c>
      <c r="B106" s="46"/>
      <c r="C106" s="30" t="s">
        <v>23</v>
      </c>
      <c r="D106" s="30" t="s">
        <v>294</v>
      </c>
      <c r="E106" s="31">
        <v>0</v>
      </c>
      <c r="F106" s="31"/>
      <c r="G106" s="31"/>
      <c r="H106" s="31"/>
      <c r="I106" s="28">
        <f t="shared" si="12"/>
        <v>0</v>
      </c>
    </row>
    <row r="107" spans="1:9" ht="15" x14ac:dyDescent="0.25">
      <c r="A107" s="46" t="s">
        <v>330</v>
      </c>
      <c r="B107" s="46"/>
      <c r="C107" s="30" t="s">
        <v>295</v>
      </c>
      <c r="D107" s="30" t="s">
        <v>296</v>
      </c>
      <c r="E107" s="31">
        <v>0</v>
      </c>
      <c r="F107" s="31"/>
      <c r="G107" s="31"/>
      <c r="H107" s="31"/>
      <c r="I107" s="28">
        <f t="shared" si="12"/>
        <v>0</v>
      </c>
    </row>
    <row r="108" spans="1:9" ht="25.5" x14ac:dyDescent="0.25">
      <c r="A108" s="47" t="s">
        <v>331</v>
      </c>
      <c r="B108" s="47"/>
      <c r="C108" s="34" t="s">
        <v>333</v>
      </c>
      <c r="D108" s="34" t="s">
        <v>297</v>
      </c>
      <c r="E108" s="35">
        <f>E99+E105+E106+E107</f>
        <v>0</v>
      </c>
      <c r="F108" s="35">
        <f t="shared" ref="F108:G108" si="24">F99+F105+F106+F107</f>
        <v>0</v>
      </c>
      <c r="G108" s="35">
        <f t="shared" si="24"/>
        <v>232434859</v>
      </c>
      <c r="H108" s="35">
        <f t="shared" ref="H108" si="25">H99+H105+H106+H107</f>
        <v>0</v>
      </c>
      <c r="I108" s="28">
        <f t="shared" si="12"/>
        <v>232434859</v>
      </c>
    </row>
    <row r="109" spans="1:9" ht="21.75" customHeight="1" x14ac:dyDescent="0.25">
      <c r="A109" s="48" t="s">
        <v>334</v>
      </c>
      <c r="B109" s="48"/>
      <c r="C109" s="38" t="s">
        <v>335</v>
      </c>
      <c r="D109" s="38" t="s">
        <v>336</v>
      </c>
      <c r="E109" s="39">
        <f>E78+E108</f>
        <v>5907500</v>
      </c>
      <c r="F109" s="39">
        <f t="shared" ref="F109:G109" si="26">F78+F108</f>
        <v>0</v>
      </c>
      <c r="G109" s="39">
        <f t="shared" si="26"/>
        <v>232434859</v>
      </c>
      <c r="H109" s="39">
        <f t="shared" ref="H109" si="27">H78+H108</f>
        <v>0</v>
      </c>
      <c r="I109" s="28">
        <f t="shared" si="12"/>
        <v>238342359</v>
      </c>
    </row>
    <row r="110" spans="1:9" ht="15" x14ac:dyDescent="0.25">
      <c r="A110" s="21"/>
      <c r="B110" s="21"/>
      <c r="C110" s="2"/>
      <c r="D110" s="2"/>
      <c r="E110" s="3"/>
      <c r="F110" s="3"/>
      <c r="G110" s="3"/>
      <c r="H110" s="3"/>
      <c r="I110" s="3"/>
    </row>
    <row r="111" spans="1:9" ht="15" x14ac:dyDescent="0.25">
      <c r="A111" s="21"/>
      <c r="B111" s="21"/>
      <c r="C111" s="2"/>
      <c r="D111" s="2"/>
      <c r="E111" s="3"/>
      <c r="F111" s="3"/>
      <c r="G111" s="3"/>
      <c r="H111" s="3"/>
      <c r="I111" s="3"/>
    </row>
    <row r="112" spans="1:9" ht="15" x14ac:dyDescent="0.25">
      <c r="A112" s="21"/>
      <c r="B112" s="21"/>
      <c r="C112" s="2"/>
      <c r="D112" s="2"/>
      <c r="E112" s="3"/>
      <c r="F112" s="3"/>
      <c r="G112" s="3"/>
      <c r="H112" s="3"/>
      <c r="I112" s="3"/>
    </row>
    <row r="113" spans="1:10" ht="15" x14ac:dyDescent="0.25">
      <c r="A113" s="45"/>
      <c r="B113" s="45"/>
      <c r="C113" s="4"/>
      <c r="D113" s="4"/>
      <c r="E113" s="3"/>
      <c r="F113" s="3"/>
      <c r="G113" s="3"/>
      <c r="H113" s="3"/>
      <c r="I113" s="3"/>
    </row>
    <row r="114" spans="1:10" ht="15" customHeight="1" x14ac:dyDescent="0.25">
      <c r="A114" s="47" t="s">
        <v>31</v>
      </c>
      <c r="B114" s="47"/>
      <c r="C114" s="51" t="s">
        <v>364</v>
      </c>
      <c r="D114" s="51"/>
      <c r="E114" s="51"/>
      <c r="F114" s="51"/>
      <c r="G114" s="51"/>
      <c r="H114" s="51"/>
      <c r="I114" s="51"/>
    </row>
    <row r="115" spans="1:10" ht="15" x14ac:dyDescent="0.25">
      <c r="A115" s="47" t="s">
        <v>36</v>
      </c>
      <c r="B115" s="47"/>
      <c r="C115" s="54" t="s">
        <v>37</v>
      </c>
      <c r="D115" s="34"/>
      <c r="E115" s="52" t="str">
        <f>E6</f>
        <v>2020. évi eredeti előirányzat</v>
      </c>
      <c r="F115" s="52"/>
      <c r="G115" s="52"/>
      <c r="H115" s="52"/>
      <c r="I115" s="52"/>
    </row>
    <row r="116" spans="1:10" ht="25.5" x14ac:dyDescent="0.25">
      <c r="A116" s="47"/>
      <c r="B116" s="47"/>
      <c r="C116" s="54"/>
      <c r="D116" s="34"/>
      <c r="E116" s="40" t="s">
        <v>0</v>
      </c>
      <c r="F116" s="40" t="s">
        <v>1</v>
      </c>
      <c r="G116" s="40" t="s">
        <v>2</v>
      </c>
      <c r="H116" s="42"/>
      <c r="I116" s="40" t="s">
        <v>3</v>
      </c>
    </row>
    <row r="117" spans="1:10" ht="15" x14ac:dyDescent="0.25">
      <c r="A117" s="47">
        <v>1</v>
      </c>
      <c r="B117" s="47"/>
      <c r="C117" s="40">
        <v>2</v>
      </c>
      <c r="D117" s="34"/>
      <c r="E117" s="40">
        <v>3</v>
      </c>
      <c r="F117" s="40">
        <v>4</v>
      </c>
      <c r="G117" s="40">
        <v>5</v>
      </c>
      <c r="H117" s="42"/>
      <c r="I117" s="40">
        <v>6</v>
      </c>
    </row>
    <row r="118" spans="1:10" ht="15" x14ac:dyDescent="0.25">
      <c r="A118" s="60" t="s">
        <v>30</v>
      </c>
      <c r="B118" s="60"/>
      <c r="C118" s="60"/>
      <c r="D118" s="60"/>
      <c r="E118" s="60"/>
      <c r="F118" s="60"/>
      <c r="G118" s="60"/>
      <c r="H118" s="60"/>
      <c r="I118" s="60"/>
    </row>
    <row r="119" spans="1:10" ht="15" x14ac:dyDescent="0.25">
      <c r="A119" s="56" t="s">
        <v>68</v>
      </c>
      <c r="B119" s="56"/>
      <c r="C119" s="23" t="s">
        <v>240</v>
      </c>
      <c r="D119" s="23" t="s">
        <v>236</v>
      </c>
      <c r="E119" s="24"/>
      <c r="F119" s="24"/>
      <c r="G119" s="24">
        <v>166888534</v>
      </c>
      <c r="H119" s="24"/>
      <c r="I119" s="24">
        <f t="shared" ref="I119:I140" si="28">E119+F119+G119</f>
        <v>166888534</v>
      </c>
    </row>
    <row r="120" spans="1:10" ht="25.5" x14ac:dyDescent="0.25">
      <c r="A120" s="56" t="s">
        <v>69</v>
      </c>
      <c r="B120" s="56"/>
      <c r="C120" s="23" t="s">
        <v>237</v>
      </c>
      <c r="D120" s="23" t="s">
        <v>238</v>
      </c>
      <c r="E120" s="24"/>
      <c r="F120" s="24"/>
      <c r="G120" s="24">
        <v>31768820</v>
      </c>
      <c r="H120" s="24"/>
      <c r="I120" s="24">
        <f t="shared" si="28"/>
        <v>31768820</v>
      </c>
    </row>
    <row r="121" spans="1:10" ht="15" x14ac:dyDescent="0.25">
      <c r="A121" s="56" t="s">
        <v>70</v>
      </c>
      <c r="B121" s="56"/>
      <c r="C121" s="23" t="s">
        <v>32</v>
      </c>
      <c r="D121" s="23" t="s">
        <v>239</v>
      </c>
      <c r="E121" s="24"/>
      <c r="F121" s="24"/>
      <c r="G121" s="24">
        <v>32528030</v>
      </c>
      <c r="H121" s="24"/>
      <c r="I121" s="24">
        <f t="shared" si="28"/>
        <v>32528030</v>
      </c>
    </row>
    <row r="122" spans="1:10" ht="15" x14ac:dyDescent="0.25">
      <c r="A122" s="56" t="s">
        <v>71</v>
      </c>
      <c r="B122" s="56"/>
      <c r="C122" s="23" t="s">
        <v>24</v>
      </c>
      <c r="D122" s="23" t="s">
        <v>241</v>
      </c>
      <c r="E122" s="24"/>
      <c r="F122" s="24"/>
      <c r="G122" s="24"/>
      <c r="H122" s="24"/>
      <c r="I122" s="24">
        <f t="shared" si="28"/>
        <v>0</v>
      </c>
    </row>
    <row r="123" spans="1:10" ht="15" x14ac:dyDescent="0.25">
      <c r="A123" s="56" t="s">
        <v>72</v>
      </c>
      <c r="B123" s="56"/>
      <c r="C123" s="23" t="s">
        <v>243</v>
      </c>
      <c r="D123" s="23" t="s">
        <v>242</v>
      </c>
      <c r="E123" s="24"/>
      <c r="F123" s="24"/>
      <c r="G123" s="24"/>
      <c r="H123" s="24"/>
      <c r="I123" s="24">
        <f t="shared" si="28"/>
        <v>0</v>
      </c>
      <c r="J123" s="19" t="s">
        <v>44</v>
      </c>
    </row>
    <row r="124" spans="1:10" ht="15" x14ac:dyDescent="0.25">
      <c r="A124" s="56" t="s">
        <v>73</v>
      </c>
      <c r="B124" s="56"/>
      <c r="C124" s="23" t="s">
        <v>245</v>
      </c>
      <c r="D124" s="23" t="s">
        <v>244</v>
      </c>
      <c r="E124" s="24"/>
      <c r="F124" s="24"/>
      <c r="G124" s="24">
        <v>7156975</v>
      </c>
      <c r="H124" s="24"/>
      <c r="I124" s="24">
        <f t="shared" si="28"/>
        <v>7156975</v>
      </c>
    </row>
    <row r="125" spans="1:10" ht="15" x14ac:dyDescent="0.25">
      <c r="A125" s="56" t="s">
        <v>74</v>
      </c>
      <c r="B125" s="56"/>
      <c r="C125" s="23" t="s">
        <v>25</v>
      </c>
      <c r="D125" s="23" t="s">
        <v>246</v>
      </c>
      <c r="E125" s="24"/>
      <c r="F125" s="24"/>
      <c r="G125" s="24"/>
      <c r="H125" s="24"/>
      <c r="I125" s="24">
        <f t="shared" si="28"/>
        <v>0</v>
      </c>
    </row>
    <row r="126" spans="1:10" ht="15" x14ac:dyDescent="0.25">
      <c r="A126" s="56" t="s">
        <v>76</v>
      </c>
      <c r="B126" s="56"/>
      <c r="C126" s="23" t="s">
        <v>248</v>
      </c>
      <c r="D126" s="23" t="s">
        <v>247</v>
      </c>
      <c r="E126" s="24"/>
      <c r="F126" s="24"/>
      <c r="G126" s="24"/>
      <c r="H126" s="24"/>
      <c r="I126" s="24">
        <f t="shared" si="28"/>
        <v>0</v>
      </c>
    </row>
    <row r="127" spans="1:10" ht="25.5" x14ac:dyDescent="0.25">
      <c r="A127" s="47" t="s">
        <v>77</v>
      </c>
      <c r="B127" s="47"/>
      <c r="C127" s="34" t="s">
        <v>250</v>
      </c>
      <c r="D127" s="34" t="s">
        <v>249</v>
      </c>
      <c r="E127" s="35">
        <f>SUM(E119:E126)</f>
        <v>0</v>
      </c>
      <c r="F127" s="35">
        <f t="shared" ref="F127:I127" si="29">SUM(F119:F126)</f>
        <v>0</v>
      </c>
      <c r="G127" s="35">
        <f t="shared" si="29"/>
        <v>238342359</v>
      </c>
      <c r="H127" s="35"/>
      <c r="I127" s="35">
        <f t="shared" si="29"/>
        <v>238342359</v>
      </c>
    </row>
    <row r="128" spans="1:10" ht="25.5" x14ac:dyDescent="0.25">
      <c r="A128" s="56" t="s">
        <v>78</v>
      </c>
      <c r="B128" s="56"/>
      <c r="C128" s="23" t="s">
        <v>356</v>
      </c>
      <c r="D128" s="23" t="s">
        <v>339</v>
      </c>
      <c r="E128" s="24"/>
      <c r="F128" s="24"/>
      <c r="G128" s="24"/>
      <c r="H128" s="24"/>
      <c r="I128" s="24">
        <f t="shared" si="28"/>
        <v>0</v>
      </c>
    </row>
    <row r="129" spans="1:9" ht="15" x14ac:dyDescent="0.25">
      <c r="A129" s="56" t="s">
        <v>79</v>
      </c>
      <c r="B129" s="56"/>
      <c r="C129" s="23" t="s">
        <v>357</v>
      </c>
      <c r="D129" s="23" t="s">
        <v>340</v>
      </c>
      <c r="E129" s="24"/>
      <c r="F129" s="24"/>
      <c r="G129" s="24"/>
      <c r="H129" s="24"/>
      <c r="I129" s="24">
        <f t="shared" si="28"/>
        <v>0</v>
      </c>
    </row>
    <row r="130" spans="1:9" ht="25.5" x14ac:dyDescent="0.25">
      <c r="A130" s="56" t="s">
        <v>80</v>
      </c>
      <c r="B130" s="56"/>
      <c r="C130" s="23" t="s">
        <v>26</v>
      </c>
      <c r="D130" s="23" t="s">
        <v>341</v>
      </c>
      <c r="E130" s="24"/>
      <c r="F130" s="24"/>
      <c r="G130" s="24"/>
      <c r="H130" s="24"/>
      <c r="I130" s="24">
        <f t="shared" si="28"/>
        <v>0</v>
      </c>
    </row>
    <row r="131" spans="1:9" ht="25.5" x14ac:dyDescent="0.25">
      <c r="A131" s="56" t="s">
        <v>81</v>
      </c>
      <c r="B131" s="56"/>
      <c r="C131" s="23" t="s">
        <v>27</v>
      </c>
      <c r="D131" s="23" t="s">
        <v>342</v>
      </c>
      <c r="E131" s="24"/>
      <c r="F131" s="24"/>
      <c r="G131" s="24"/>
      <c r="H131" s="24"/>
      <c r="I131" s="24">
        <f t="shared" si="28"/>
        <v>0</v>
      </c>
    </row>
    <row r="132" spans="1:9" ht="25.5" x14ac:dyDescent="0.25">
      <c r="A132" s="56" t="s">
        <v>45</v>
      </c>
      <c r="B132" s="56"/>
      <c r="C132" s="23" t="s">
        <v>343</v>
      </c>
      <c r="D132" s="23" t="s">
        <v>344</v>
      </c>
      <c r="E132" s="24"/>
      <c r="F132" s="24"/>
      <c r="G132" s="24"/>
      <c r="H132" s="24"/>
      <c r="I132" s="24">
        <f t="shared" si="28"/>
        <v>0</v>
      </c>
    </row>
    <row r="133" spans="1:9" ht="25.5" x14ac:dyDescent="0.25">
      <c r="A133" s="56" t="s">
        <v>88</v>
      </c>
      <c r="B133" s="56"/>
      <c r="C133" s="23" t="s">
        <v>345</v>
      </c>
      <c r="D133" s="23" t="s">
        <v>346</v>
      </c>
      <c r="E133" s="24"/>
      <c r="F133" s="24"/>
      <c r="G133" s="24"/>
      <c r="H133" s="24"/>
      <c r="I133" s="24">
        <f t="shared" si="28"/>
        <v>0</v>
      </c>
    </row>
    <row r="134" spans="1:9" ht="15" x14ac:dyDescent="0.25">
      <c r="A134" s="56" t="s">
        <v>89</v>
      </c>
      <c r="B134" s="56"/>
      <c r="C134" s="23" t="s">
        <v>28</v>
      </c>
      <c r="D134" s="23" t="s">
        <v>347</v>
      </c>
      <c r="E134" s="24"/>
      <c r="F134" s="24"/>
      <c r="G134" s="24"/>
      <c r="H134" s="24"/>
      <c r="I134" s="24">
        <f t="shared" si="28"/>
        <v>0</v>
      </c>
    </row>
    <row r="135" spans="1:9" ht="25.5" x14ac:dyDescent="0.25">
      <c r="A135" s="56" t="s">
        <v>90</v>
      </c>
      <c r="B135" s="56"/>
      <c r="C135" s="23" t="s">
        <v>348</v>
      </c>
      <c r="D135" s="23" t="s">
        <v>349</v>
      </c>
      <c r="E135" s="24"/>
      <c r="F135" s="24"/>
      <c r="G135" s="24"/>
      <c r="H135" s="24"/>
      <c r="I135" s="24">
        <f t="shared" si="28"/>
        <v>0</v>
      </c>
    </row>
    <row r="136" spans="1:9" ht="15" x14ac:dyDescent="0.25">
      <c r="A136" s="56" t="s">
        <v>91</v>
      </c>
      <c r="B136" s="56"/>
      <c r="C136" s="23" t="s">
        <v>358</v>
      </c>
      <c r="D136" s="23" t="s">
        <v>350</v>
      </c>
      <c r="E136" s="24">
        <v>0</v>
      </c>
      <c r="F136" s="24"/>
      <c r="G136" s="24"/>
      <c r="H136" s="24"/>
      <c r="I136" s="24">
        <f t="shared" si="28"/>
        <v>0</v>
      </c>
    </row>
    <row r="137" spans="1:9" ht="25.5" x14ac:dyDescent="0.25">
      <c r="A137" s="46" t="s">
        <v>99</v>
      </c>
      <c r="B137" s="46"/>
      <c r="C137" s="30" t="s">
        <v>359</v>
      </c>
      <c r="D137" s="30" t="s">
        <v>337</v>
      </c>
      <c r="E137" s="31">
        <f>SUM(E128:E136)</f>
        <v>0</v>
      </c>
      <c r="F137" s="31">
        <f t="shared" ref="F137:I137" si="30">SUM(F128:F136)</f>
        <v>0</v>
      </c>
      <c r="G137" s="31">
        <f t="shared" si="30"/>
        <v>0</v>
      </c>
      <c r="H137" s="31"/>
      <c r="I137" s="31">
        <f t="shared" si="30"/>
        <v>0</v>
      </c>
    </row>
    <row r="138" spans="1:9" ht="15" x14ac:dyDescent="0.25">
      <c r="A138" s="46" t="s">
        <v>100</v>
      </c>
      <c r="B138" s="46"/>
      <c r="C138" s="30" t="s">
        <v>360</v>
      </c>
      <c r="D138" s="30" t="s">
        <v>338</v>
      </c>
      <c r="E138" s="31">
        <v>0</v>
      </c>
      <c r="F138" s="31"/>
      <c r="G138" s="31"/>
      <c r="H138" s="31"/>
      <c r="I138" s="31">
        <f t="shared" si="28"/>
        <v>0</v>
      </c>
    </row>
    <row r="139" spans="1:9" ht="25.5" x14ac:dyDescent="0.25">
      <c r="A139" s="46" t="s">
        <v>101</v>
      </c>
      <c r="B139" s="46"/>
      <c r="C139" s="30" t="s">
        <v>351</v>
      </c>
      <c r="D139" s="30" t="s">
        <v>352</v>
      </c>
      <c r="E139" s="31"/>
      <c r="F139" s="31"/>
      <c r="G139" s="31"/>
      <c r="H139" s="31"/>
      <c r="I139" s="31">
        <f t="shared" si="28"/>
        <v>0</v>
      </c>
    </row>
    <row r="140" spans="1:9" ht="15" x14ac:dyDescent="0.25">
      <c r="A140" s="46" t="s">
        <v>106</v>
      </c>
      <c r="B140" s="46"/>
      <c r="C140" s="30" t="s">
        <v>353</v>
      </c>
      <c r="D140" s="30" t="s">
        <v>354</v>
      </c>
      <c r="E140" s="31"/>
      <c r="F140" s="31"/>
      <c r="G140" s="31"/>
      <c r="H140" s="31"/>
      <c r="I140" s="31">
        <f t="shared" si="28"/>
        <v>0</v>
      </c>
    </row>
    <row r="141" spans="1:9" ht="25.5" x14ac:dyDescent="0.25">
      <c r="A141" s="47" t="s">
        <v>109</v>
      </c>
      <c r="B141" s="47"/>
      <c r="C141" s="34" t="s">
        <v>361</v>
      </c>
      <c r="D141" s="34" t="s">
        <v>355</v>
      </c>
      <c r="E141" s="35">
        <f>E137+E138+E139+E140</f>
        <v>0</v>
      </c>
      <c r="F141" s="35">
        <f t="shared" ref="F141:I141" si="31">F137+F138+F139+F140</f>
        <v>0</v>
      </c>
      <c r="G141" s="35">
        <f t="shared" si="31"/>
        <v>0</v>
      </c>
      <c r="H141" s="35"/>
      <c r="I141" s="35">
        <f t="shared" si="31"/>
        <v>0</v>
      </c>
    </row>
    <row r="142" spans="1:9" ht="15" x14ac:dyDescent="0.25">
      <c r="A142" s="48" t="s">
        <v>110</v>
      </c>
      <c r="B142" s="48"/>
      <c r="C142" s="38" t="s">
        <v>362</v>
      </c>
      <c r="D142" s="38" t="s">
        <v>363</v>
      </c>
      <c r="E142" s="39">
        <f>E127+E141</f>
        <v>0</v>
      </c>
      <c r="F142" s="39">
        <f t="shared" ref="F142:I142" si="32">F127+F141</f>
        <v>0</v>
      </c>
      <c r="G142" s="39">
        <f t="shared" si="32"/>
        <v>238342359</v>
      </c>
      <c r="H142" s="39"/>
      <c r="I142" s="39">
        <f t="shared" si="32"/>
        <v>238342359</v>
      </c>
    </row>
    <row r="143" spans="1:9" ht="15" x14ac:dyDescent="0.25">
      <c r="A143" s="5"/>
      <c r="B143" s="6"/>
      <c r="C143" s="7"/>
      <c r="D143" s="7"/>
      <c r="E143" s="7"/>
      <c r="F143" s="7"/>
      <c r="G143" s="7"/>
      <c r="H143" s="7"/>
      <c r="I143" s="8">
        <f>I109-I142</f>
        <v>0</v>
      </c>
    </row>
    <row r="144" spans="1:9" ht="15" x14ac:dyDescent="0.25">
      <c r="A144" s="9"/>
      <c r="B144" s="10"/>
      <c r="C144" s="11"/>
      <c r="D144" s="11"/>
      <c r="E144" s="11"/>
      <c r="F144" s="11"/>
      <c r="G144" s="11"/>
      <c r="H144" s="11"/>
      <c r="I144" s="11"/>
    </row>
    <row r="145" spans="1:9" ht="15" x14ac:dyDescent="0.25">
      <c r="A145" s="12" t="s">
        <v>38</v>
      </c>
      <c r="B145" s="12"/>
      <c r="C145" s="13"/>
      <c r="D145" s="22"/>
      <c r="E145" s="61">
        <v>8</v>
      </c>
      <c r="F145" s="62"/>
      <c r="G145" s="62"/>
      <c r="H145" s="62"/>
      <c r="I145" s="63"/>
    </row>
    <row r="146" spans="1:9" ht="15" x14ac:dyDescent="0.25">
      <c r="A146" s="64"/>
      <c r="B146" s="65"/>
      <c r="C146" s="66"/>
      <c r="D146" s="20"/>
      <c r="E146" s="61"/>
      <c r="F146" s="62"/>
      <c r="G146" s="62"/>
      <c r="H146" s="62"/>
      <c r="I146" s="63"/>
    </row>
    <row r="147" spans="1:9" ht="15" x14ac:dyDescent="0.25">
      <c r="A147" s="14"/>
      <c r="B147" s="14"/>
      <c r="C147" s="15"/>
      <c r="D147" s="15"/>
      <c r="E147" s="16"/>
      <c r="F147" s="16"/>
      <c r="G147" s="16"/>
      <c r="H147" s="16"/>
      <c r="I147" s="16"/>
    </row>
  </sheetData>
  <mergeCells count="144">
    <mergeCell ref="A79:B79"/>
    <mergeCell ref="A78:B78"/>
    <mergeCell ref="A80:B80"/>
    <mergeCell ref="A88:B88"/>
    <mergeCell ref="A87:B87"/>
    <mergeCell ref="A90:B90"/>
    <mergeCell ref="A89:B89"/>
    <mergeCell ref="A81:B81"/>
    <mergeCell ref="A84:B84"/>
    <mergeCell ref="A83:B83"/>
    <mergeCell ref="A86:B86"/>
    <mergeCell ref="A85:B85"/>
    <mergeCell ref="A82:B82"/>
    <mergeCell ref="A69:B69"/>
    <mergeCell ref="A68:B68"/>
    <mergeCell ref="A71:B71"/>
    <mergeCell ref="A70:B70"/>
    <mergeCell ref="A73:B73"/>
    <mergeCell ref="A72:B72"/>
    <mergeCell ref="A75:B75"/>
    <mergeCell ref="A74:B74"/>
    <mergeCell ref="A77:B77"/>
    <mergeCell ref="A76:B76"/>
    <mergeCell ref="A59:B59"/>
    <mergeCell ref="A58:B58"/>
    <mergeCell ref="A61:B61"/>
    <mergeCell ref="A60:B60"/>
    <mergeCell ref="A63:B63"/>
    <mergeCell ref="A62:B62"/>
    <mergeCell ref="A65:B65"/>
    <mergeCell ref="A64:B64"/>
    <mergeCell ref="A67:B67"/>
    <mergeCell ref="A66:B66"/>
    <mergeCell ref="A49:B49"/>
    <mergeCell ref="A48:B48"/>
    <mergeCell ref="A51:B51"/>
    <mergeCell ref="A50:B50"/>
    <mergeCell ref="A53:B53"/>
    <mergeCell ref="A52:B52"/>
    <mergeCell ref="A55:B55"/>
    <mergeCell ref="A54:B54"/>
    <mergeCell ref="A57:B57"/>
    <mergeCell ref="A56:B56"/>
    <mergeCell ref="A8:B8"/>
    <mergeCell ref="A11:B11"/>
    <mergeCell ref="A14:B14"/>
    <mergeCell ref="A13:B13"/>
    <mergeCell ref="A21:B21"/>
    <mergeCell ref="A20:B20"/>
    <mergeCell ref="A16:B16"/>
    <mergeCell ref="A17:B17"/>
    <mergeCell ref="A15:B15"/>
    <mergeCell ref="A19:B19"/>
    <mergeCell ref="A18:B18"/>
    <mergeCell ref="A12:B12"/>
    <mergeCell ref="A9:I9"/>
    <mergeCell ref="C3:I3"/>
    <mergeCell ref="A3:B3"/>
    <mergeCell ref="A2:I2"/>
    <mergeCell ref="A4:B4"/>
    <mergeCell ref="C4:I4"/>
    <mergeCell ref="A5:B5"/>
    <mergeCell ref="A6:B7"/>
    <mergeCell ref="C6:C7"/>
    <mergeCell ref="E6:I6"/>
    <mergeCell ref="A91:B91"/>
    <mergeCell ref="A92:B92"/>
    <mergeCell ref="A93:B93"/>
    <mergeCell ref="A94:B94"/>
    <mergeCell ref="A95:B95"/>
    <mergeCell ref="A96:B96"/>
    <mergeCell ref="A97:B97"/>
    <mergeCell ref="A98:B98"/>
    <mergeCell ref="A23:B23"/>
    <mergeCell ref="A33:B33"/>
    <mergeCell ref="A35:B35"/>
    <mergeCell ref="A34:B34"/>
    <mergeCell ref="A37:B37"/>
    <mergeCell ref="A36:B36"/>
    <mergeCell ref="A39:B39"/>
    <mergeCell ref="A38:B38"/>
    <mergeCell ref="A41:B41"/>
    <mergeCell ref="A40:B40"/>
    <mergeCell ref="A43:B43"/>
    <mergeCell ref="A42:B42"/>
    <mergeCell ref="A45:B45"/>
    <mergeCell ref="A44:B44"/>
    <mergeCell ref="A47:B47"/>
    <mergeCell ref="A46:B46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3:B113"/>
    <mergeCell ref="A114:B114"/>
    <mergeCell ref="A115:B116"/>
    <mergeCell ref="C115:C116"/>
    <mergeCell ref="E115:I115"/>
    <mergeCell ref="A117:B117"/>
    <mergeCell ref="A118:I118"/>
    <mergeCell ref="C114:I114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E145:I145"/>
    <mergeCell ref="A146:C146"/>
    <mergeCell ref="E146:I14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2:J156"/>
  <sheetViews>
    <sheetView topLeftCell="A129" workbookViewId="0">
      <selection activeCell="K93" sqref="K93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8" width="14.28515625" style="1" customWidth="1"/>
    <col min="9" max="9" width="15.42578125" style="1" customWidth="1"/>
    <col min="10" max="10" width="13.5703125" style="1" bestFit="1" customWidth="1"/>
    <col min="11" max="11" width="16.140625" style="1" bestFit="1" customWidth="1"/>
    <col min="12" max="16384" width="9.140625" style="1"/>
  </cols>
  <sheetData>
    <row r="2" spans="1:9" ht="15" customHeight="1" x14ac:dyDescent="0.25">
      <c r="A2" s="50" t="s">
        <v>367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47" t="s">
        <v>31</v>
      </c>
      <c r="B3" s="47"/>
      <c r="C3" s="51" t="s">
        <v>39</v>
      </c>
      <c r="D3" s="51"/>
      <c r="E3" s="51"/>
      <c r="F3" s="51"/>
      <c r="G3" s="51"/>
      <c r="H3" s="51"/>
      <c r="I3" s="51"/>
    </row>
    <row r="4" spans="1:9" ht="19.5" customHeight="1" x14ac:dyDescent="0.25">
      <c r="A4" s="47" t="s">
        <v>34</v>
      </c>
      <c r="B4" s="47"/>
      <c r="C4" s="52" t="s">
        <v>35</v>
      </c>
      <c r="D4" s="52"/>
      <c r="E4" s="52"/>
      <c r="F4" s="52"/>
      <c r="G4" s="52"/>
      <c r="H4" s="52"/>
      <c r="I4" s="52"/>
    </row>
    <row r="5" spans="1:9" x14ac:dyDescent="0.25">
      <c r="A5" s="53"/>
      <c r="B5" s="53"/>
      <c r="C5" s="36"/>
      <c r="D5" s="36"/>
      <c r="E5" s="37"/>
      <c r="F5" s="37"/>
      <c r="G5" s="37"/>
      <c r="H5" s="37"/>
      <c r="I5" s="41"/>
    </row>
    <row r="6" spans="1:9" x14ac:dyDescent="0.25">
      <c r="A6" s="47" t="s">
        <v>36</v>
      </c>
      <c r="B6" s="47"/>
      <c r="C6" s="54" t="s">
        <v>37</v>
      </c>
      <c r="D6" s="34"/>
      <c r="E6" s="52" t="s">
        <v>57</v>
      </c>
      <c r="F6" s="52"/>
      <c r="G6" s="52"/>
      <c r="H6" s="55"/>
      <c r="I6" s="55"/>
    </row>
    <row r="7" spans="1:9" ht="25.5" x14ac:dyDescent="0.25">
      <c r="A7" s="47"/>
      <c r="B7" s="47"/>
      <c r="C7" s="54"/>
      <c r="D7" s="34"/>
      <c r="E7" s="40" t="s">
        <v>0</v>
      </c>
      <c r="F7" s="40" t="s">
        <v>1</v>
      </c>
      <c r="G7" s="40" t="s">
        <v>2</v>
      </c>
      <c r="H7" s="42" t="s">
        <v>379</v>
      </c>
      <c r="I7" s="40" t="s">
        <v>3</v>
      </c>
    </row>
    <row r="8" spans="1:9" x14ac:dyDescent="0.25">
      <c r="A8" s="47">
        <v>1</v>
      </c>
      <c r="B8" s="47"/>
      <c r="C8" s="40">
        <v>2</v>
      </c>
      <c r="D8" s="40"/>
      <c r="E8" s="40">
        <v>3</v>
      </c>
      <c r="F8" s="40">
        <v>4</v>
      </c>
      <c r="G8" s="40">
        <v>5</v>
      </c>
      <c r="H8" s="42"/>
      <c r="I8" s="40">
        <v>6</v>
      </c>
    </row>
    <row r="9" spans="1:9" x14ac:dyDescent="0.25">
      <c r="A9" s="59" t="s">
        <v>29</v>
      </c>
      <c r="B9" s="59"/>
      <c r="C9" s="59"/>
      <c r="D9" s="59"/>
      <c r="E9" s="59"/>
      <c r="F9" s="59"/>
      <c r="G9" s="59"/>
      <c r="H9" s="59"/>
      <c r="I9" s="59"/>
    </row>
    <row r="11" spans="1:9" ht="38.25" x14ac:dyDescent="0.25">
      <c r="A11" s="56" t="s">
        <v>68</v>
      </c>
      <c r="B11" s="56"/>
      <c r="C11" s="23" t="s">
        <v>4</v>
      </c>
      <c r="D11" s="23" t="s">
        <v>47</v>
      </c>
      <c r="E11" s="24"/>
      <c r="F11" s="25"/>
      <c r="G11" s="24"/>
      <c r="H11" s="24"/>
      <c r="I11" s="28">
        <f>E11+F11+G11+H11</f>
        <v>0</v>
      </c>
    </row>
    <row r="12" spans="1:9" ht="38.25" x14ac:dyDescent="0.25">
      <c r="A12" s="56" t="s">
        <v>69</v>
      </c>
      <c r="B12" s="56"/>
      <c r="C12" s="23" t="s">
        <v>48</v>
      </c>
      <c r="D12" s="23" t="s">
        <v>49</v>
      </c>
      <c r="E12" s="24"/>
      <c r="F12" s="25"/>
      <c r="G12" s="25"/>
      <c r="H12" s="25"/>
      <c r="I12" s="28">
        <f t="shared" ref="I12:I75" si="0">E12+F12+G12+H12</f>
        <v>0</v>
      </c>
    </row>
    <row r="13" spans="1:9" ht="51" x14ac:dyDescent="0.25">
      <c r="A13" s="56" t="s">
        <v>70</v>
      </c>
      <c r="B13" s="56"/>
      <c r="C13" s="23" t="s">
        <v>50</v>
      </c>
      <c r="D13" s="23" t="s">
        <v>51</v>
      </c>
      <c r="E13" s="24"/>
      <c r="F13" s="25"/>
      <c r="G13" s="25"/>
      <c r="H13" s="25"/>
      <c r="I13" s="28">
        <f t="shared" si="0"/>
        <v>0</v>
      </c>
    </row>
    <row r="14" spans="1:9" ht="25.5" x14ac:dyDescent="0.25">
      <c r="A14" s="56" t="s">
        <v>71</v>
      </c>
      <c r="B14" s="56"/>
      <c r="C14" s="23" t="s">
        <v>52</v>
      </c>
      <c r="D14" s="23" t="s">
        <v>53</v>
      </c>
      <c r="E14" s="24"/>
      <c r="F14" s="25"/>
      <c r="G14" s="25"/>
      <c r="H14" s="25"/>
      <c r="I14" s="28">
        <f t="shared" si="0"/>
        <v>0</v>
      </c>
    </row>
    <row r="15" spans="1:9" ht="38.25" x14ac:dyDescent="0.25">
      <c r="A15" s="56" t="s">
        <v>72</v>
      </c>
      <c r="B15" s="56"/>
      <c r="C15" s="23" t="s">
        <v>54</v>
      </c>
      <c r="D15" s="23" t="s">
        <v>55</v>
      </c>
      <c r="E15" s="25"/>
      <c r="F15" s="25"/>
      <c r="G15" s="25"/>
      <c r="H15" s="25"/>
      <c r="I15" s="28">
        <f t="shared" si="0"/>
        <v>0</v>
      </c>
    </row>
    <row r="16" spans="1:9" x14ac:dyDescent="0.25">
      <c r="A16" s="57" t="s">
        <v>73</v>
      </c>
      <c r="B16" s="58"/>
      <c r="C16" s="26" t="s">
        <v>43</v>
      </c>
      <c r="D16" s="26" t="s">
        <v>56</v>
      </c>
      <c r="E16" s="27"/>
      <c r="F16" s="27"/>
      <c r="G16" s="27"/>
      <c r="H16" s="27"/>
      <c r="I16" s="28">
        <f t="shared" si="0"/>
        <v>0</v>
      </c>
    </row>
    <row r="17" spans="1:9" ht="25.5" x14ac:dyDescent="0.25">
      <c r="A17" s="49" t="s">
        <v>74</v>
      </c>
      <c r="B17" s="49"/>
      <c r="C17" s="13" t="s">
        <v>75</v>
      </c>
      <c r="D17" s="13" t="s">
        <v>58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/>
      <c r="I17" s="28">
        <f t="shared" si="0"/>
        <v>0</v>
      </c>
    </row>
    <row r="18" spans="1:9" x14ac:dyDescent="0.25">
      <c r="A18" s="49" t="s">
        <v>76</v>
      </c>
      <c r="B18" s="49"/>
      <c r="C18" s="13" t="s">
        <v>5</v>
      </c>
      <c r="D18" s="13" t="s">
        <v>63</v>
      </c>
      <c r="E18" s="29"/>
      <c r="F18" s="29"/>
      <c r="G18" s="29"/>
      <c r="H18" s="29"/>
      <c r="I18" s="28">
        <f t="shared" si="0"/>
        <v>0</v>
      </c>
    </row>
    <row r="19" spans="1:9" ht="51" x14ac:dyDescent="0.25">
      <c r="A19" s="49" t="s">
        <v>77</v>
      </c>
      <c r="B19" s="49"/>
      <c r="C19" s="13" t="s">
        <v>59</v>
      </c>
      <c r="D19" s="13" t="s">
        <v>64</v>
      </c>
      <c r="E19" s="29"/>
      <c r="F19" s="29"/>
      <c r="G19" s="29"/>
      <c r="H19" s="29"/>
      <c r="I19" s="28">
        <f t="shared" si="0"/>
        <v>0</v>
      </c>
    </row>
    <row r="20" spans="1:9" ht="51" x14ac:dyDescent="0.25">
      <c r="A20" s="49" t="s">
        <v>78</v>
      </c>
      <c r="B20" s="49"/>
      <c r="C20" s="13" t="s">
        <v>60</v>
      </c>
      <c r="D20" s="13" t="s">
        <v>65</v>
      </c>
      <c r="E20" s="29"/>
      <c r="F20" s="29"/>
      <c r="G20" s="29"/>
      <c r="H20" s="29"/>
      <c r="I20" s="28">
        <f t="shared" si="0"/>
        <v>0</v>
      </c>
    </row>
    <row r="21" spans="1:9" ht="51" x14ac:dyDescent="0.25">
      <c r="A21" s="49" t="s">
        <v>79</v>
      </c>
      <c r="B21" s="49"/>
      <c r="C21" s="13" t="s">
        <v>61</v>
      </c>
      <c r="D21" s="13" t="s">
        <v>66</v>
      </c>
      <c r="E21" s="29"/>
      <c r="F21" s="29"/>
      <c r="G21" s="29"/>
      <c r="H21" s="29"/>
      <c r="I21" s="28">
        <f t="shared" si="0"/>
        <v>0</v>
      </c>
    </row>
    <row r="22" spans="1:9" ht="38.25" x14ac:dyDescent="0.25">
      <c r="A22" s="49" t="s">
        <v>80</v>
      </c>
      <c r="B22" s="49"/>
      <c r="C22" s="13" t="s">
        <v>62</v>
      </c>
      <c r="D22" s="13" t="s">
        <v>67</v>
      </c>
      <c r="E22" s="28"/>
      <c r="F22" s="29"/>
      <c r="G22" s="29"/>
      <c r="H22" s="29"/>
      <c r="I22" s="28">
        <f t="shared" si="0"/>
        <v>0</v>
      </c>
    </row>
    <row r="23" spans="1:9" ht="38.25" x14ac:dyDescent="0.25">
      <c r="A23" s="46" t="s">
        <v>81</v>
      </c>
      <c r="B23" s="46"/>
      <c r="C23" s="30" t="s">
        <v>82</v>
      </c>
      <c r="D23" s="30" t="s">
        <v>83</v>
      </c>
      <c r="E23" s="31">
        <f>SUM(E17:E22)</f>
        <v>0</v>
      </c>
      <c r="F23" s="31">
        <f t="shared" ref="F23:G23" si="1">SUM(F17:F22)</f>
        <v>0</v>
      </c>
      <c r="G23" s="31">
        <f t="shared" si="1"/>
        <v>0</v>
      </c>
      <c r="H23" s="31"/>
      <c r="I23" s="28">
        <f t="shared" si="0"/>
        <v>0</v>
      </c>
    </row>
    <row r="24" spans="1:9" ht="25.5" x14ac:dyDescent="0.25">
      <c r="A24" s="56" t="s">
        <v>45</v>
      </c>
      <c r="B24" s="56"/>
      <c r="C24" s="23" t="s">
        <v>6</v>
      </c>
      <c r="D24" s="23" t="s">
        <v>92</v>
      </c>
      <c r="E24" s="25"/>
      <c r="F24" s="25"/>
      <c r="G24" s="25"/>
      <c r="H24" s="25"/>
      <c r="I24" s="28">
        <f t="shared" si="0"/>
        <v>0</v>
      </c>
    </row>
    <row r="25" spans="1:9" ht="51" x14ac:dyDescent="0.25">
      <c r="A25" s="56" t="s">
        <v>88</v>
      </c>
      <c r="B25" s="56"/>
      <c r="C25" s="23" t="s">
        <v>84</v>
      </c>
      <c r="D25" s="23" t="s">
        <v>93</v>
      </c>
      <c r="E25" s="25"/>
      <c r="F25" s="25"/>
      <c r="G25" s="25"/>
      <c r="H25" s="25"/>
      <c r="I25" s="28">
        <f t="shared" si="0"/>
        <v>0</v>
      </c>
    </row>
    <row r="26" spans="1:9" ht="51" x14ac:dyDescent="0.25">
      <c r="A26" s="56" t="s">
        <v>89</v>
      </c>
      <c r="B26" s="56"/>
      <c r="C26" s="23" t="s">
        <v>85</v>
      </c>
      <c r="D26" s="23" t="s">
        <v>94</v>
      </c>
      <c r="E26" s="25"/>
      <c r="F26" s="25"/>
      <c r="G26" s="25"/>
      <c r="H26" s="25"/>
      <c r="I26" s="28">
        <f t="shared" si="0"/>
        <v>0</v>
      </c>
    </row>
    <row r="27" spans="1:9" ht="51" x14ac:dyDescent="0.25">
      <c r="A27" s="56" t="s">
        <v>90</v>
      </c>
      <c r="B27" s="56"/>
      <c r="C27" s="23" t="s">
        <v>86</v>
      </c>
      <c r="D27" s="23" t="s">
        <v>95</v>
      </c>
      <c r="E27" s="25"/>
      <c r="F27" s="25"/>
      <c r="G27" s="25"/>
      <c r="H27" s="25"/>
      <c r="I27" s="28">
        <f t="shared" si="0"/>
        <v>0</v>
      </c>
    </row>
    <row r="28" spans="1:9" ht="38.25" x14ac:dyDescent="0.25">
      <c r="A28" s="56" t="s">
        <v>91</v>
      </c>
      <c r="B28" s="56"/>
      <c r="C28" s="23" t="s">
        <v>87</v>
      </c>
      <c r="D28" s="23" t="s">
        <v>96</v>
      </c>
      <c r="E28" s="25"/>
      <c r="F28" s="24"/>
      <c r="G28" s="25"/>
      <c r="H28" s="25"/>
      <c r="I28" s="28">
        <f t="shared" si="0"/>
        <v>0</v>
      </c>
    </row>
    <row r="29" spans="1:9" ht="38.25" x14ac:dyDescent="0.25">
      <c r="A29" s="46" t="s">
        <v>99</v>
      </c>
      <c r="B29" s="46"/>
      <c r="C29" s="30" t="s">
        <v>97</v>
      </c>
      <c r="D29" s="30" t="s">
        <v>98</v>
      </c>
      <c r="E29" s="32">
        <f>SUM(E24:E28)</f>
        <v>0</v>
      </c>
      <c r="F29" s="32">
        <f t="shared" ref="F29:G29" si="2">SUM(F24:F28)</f>
        <v>0</v>
      </c>
      <c r="G29" s="32">
        <f t="shared" si="2"/>
        <v>0</v>
      </c>
      <c r="H29" s="32"/>
      <c r="I29" s="28">
        <f t="shared" si="0"/>
        <v>0</v>
      </c>
    </row>
    <row r="30" spans="1:9" ht="25.5" customHeight="1" x14ac:dyDescent="0.25">
      <c r="A30" s="56" t="s">
        <v>100</v>
      </c>
      <c r="B30" s="56"/>
      <c r="C30" s="23" t="s">
        <v>102</v>
      </c>
      <c r="D30" s="23" t="s">
        <v>103</v>
      </c>
      <c r="E30" s="24"/>
      <c r="F30" s="25">
        <f t="shared" ref="F30:G30" si="3">F31+F37+F33</f>
        <v>0</v>
      </c>
      <c r="G30" s="25">
        <f t="shared" si="3"/>
        <v>0</v>
      </c>
      <c r="H30" s="25"/>
      <c r="I30" s="28">
        <f t="shared" si="0"/>
        <v>0</v>
      </c>
    </row>
    <row r="31" spans="1:9" x14ac:dyDescent="0.25">
      <c r="A31" s="56" t="s">
        <v>101</v>
      </c>
      <c r="B31" s="56"/>
      <c r="C31" s="23" t="s">
        <v>104</v>
      </c>
      <c r="D31" s="23" t="s">
        <v>105</v>
      </c>
      <c r="E31" s="24"/>
      <c r="F31" s="25"/>
      <c r="G31" s="25"/>
      <c r="H31" s="25"/>
      <c r="I31" s="28">
        <f t="shared" si="0"/>
        <v>0</v>
      </c>
    </row>
    <row r="32" spans="1:9" x14ac:dyDescent="0.25">
      <c r="A32" s="33" t="s">
        <v>106</v>
      </c>
      <c r="B32" s="33"/>
      <c r="C32" s="13" t="s">
        <v>107</v>
      </c>
      <c r="D32" s="13" t="s">
        <v>108</v>
      </c>
      <c r="E32" s="28">
        <f>SUM(E30:E31)</f>
        <v>0</v>
      </c>
      <c r="F32" s="28">
        <f t="shared" ref="F32:G32" si="4">SUM(F30:F31)</f>
        <v>0</v>
      </c>
      <c r="G32" s="28">
        <f t="shared" si="4"/>
        <v>0</v>
      </c>
      <c r="H32" s="28"/>
      <c r="I32" s="28">
        <f t="shared" si="0"/>
        <v>0</v>
      </c>
    </row>
    <row r="33" spans="1:9" ht="25.5" x14ac:dyDescent="0.25">
      <c r="A33" s="49" t="s">
        <v>109</v>
      </c>
      <c r="B33" s="49"/>
      <c r="C33" s="13" t="s">
        <v>117</v>
      </c>
      <c r="D33" s="13" t="s">
        <v>118</v>
      </c>
      <c r="E33" s="28"/>
      <c r="F33" s="29"/>
      <c r="G33" s="29"/>
      <c r="H33" s="29"/>
      <c r="I33" s="28">
        <f t="shared" si="0"/>
        <v>0</v>
      </c>
    </row>
    <row r="34" spans="1:9" ht="25.5" x14ac:dyDescent="0.25">
      <c r="A34" s="49" t="s">
        <v>110</v>
      </c>
      <c r="B34" s="49"/>
      <c r="C34" s="13" t="s">
        <v>119</v>
      </c>
      <c r="D34" s="13" t="s">
        <v>120</v>
      </c>
      <c r="E34" s="28"/>
      <c r="F34" s="29"/>
      <c r="G34" s="29"/>
      <c r="H34" s="29"/>
      <c r="I34" s="28">
        <f t="shared" si="0"/>
        <v>0</v>
      </c>
    </row>
    <row r="35" spans="1:9" x14ac:dyDescent="0.25">
      <c r="A35" s="49" t="s">
        <v>111</v>
      </c>
      <c r="B35" s="49"/>
      <c r="C35" s="13" t="s">
        <v>121</v>
      </c>
      <c r="D35" s="13" t="s">
        <v>122</v>
      </c>
      <c r="E35" s="28"/>
      <c r="F35" s="29"/>
      <c r="G35" s="29"/>
      <c r="H35" s="29"/>
      <c r="I35" s="28">
        <f t="shared" si="0"/>
        <v>0</v>
      </c>
    </row>
    <row r="36" spans="1:9" x14ac:dyDescent="0.25">
      <c r="A36" s="56" t="s">
        <v>112</v>
      </c>
      <c r="B36" s="56"/>
      <c r="C36" s="23" t="s">
        <v>46</v>
      </c>
      <c r="D36" s="23" t="s">
        <v>123</v>
      </c>
      <c r="E36" s="24"/>
      <c r="F36" s="24"/>
      <c r="G36" s="24"/>
      <c r="H36" s="24"/>
      <c r="I36" s="28">
        <f t="shared" si="0"/>
        <v>0</v>
      </c>
    </row>
    <row r="37" spans="1:9" x14ac:dyDescent="0.25">
      <c r="A37" s="56" t="s">
        <v>113</v>
      </c>
      <c r="B37" s="56"/>
      <c r="C37" s="23" t="s">
        <v>124</v>
      </c>
      <c r="D37" s="23" t="s">
        <v>125</v>
      </c>
      <c r="E37" s="24"/>
      <c r="F37" s="24"/>
      <c r="G37" s="24"/>
      <c r="H37" s="24"/>
      <c r="I37" s="28">
        <f t="shared" si="0"/>
        <v>0</v>
      </c>
    </row>
    <row r="38" spans="1:9" ht="25.5" x14ac:dyDescent="0.25">
      <c r="A38" s="49" t="s">
        <v>114</v>
      </c>
      <c r="B38" s="49"/>
      <c r="C38" s="23" t="s">
        <v>126</v>
      </c>
      <c r="D38" s="23" t="s">
        <v>127</v>
      </c>
      <c r="E38" s="24"/>
      <c r="F38" s="24"/>
      <c r="G38" s="24"/>
      <c r="H38" s="24"/>
      <c r="I38" s="28">
        <f t="shared" si="0"/>
        <v>0</v>
      </c>
    </row>
    <row r="39" spans="1:9" x14ac:dyDescent="0.25">
      <c r="A39" s="56" t="s">
        <v>115</v>
      </c>
      <c r="B39" s="56"/>
      <c r="C39" s="23" t="s">
        <v>128</v>
      </c>
      <c r="D39" s="23" t="s">
        <v>129</v>
      </c>
      <c r="E39" s="24"/>
      <c r="F39" s="24"/>
      <c r="G39" s="24"/>
      <c r="H39" s="24"/>
      <c r="I39" s="28">
        <f t="shared" si="0"/>
        <v>0</v>
      </c>
    </row>
    <row r="40" spans="1:9" ht="25.5" x14ac:dyDescent="0.25">
      <c r="A40" s="56" t="s">
        <v>116</v>
      </c>
      <c r="B40" s="56"/>
      <c r="C40" s="23" t="s">
        <v>130</v>
      </c>
      <c r="D40" s="23" t="s">
        <v>131</v>
      </c>
      <c r="E40" s="24"/>
      <c r="F40" s="24"/>
      <c r="G40" s="24"/>
      <c r="H40" s="24"/>
      <c r="I40" s="28">
        <f t="shared" si="0"/>
        <v>0</v>
      </c>
    </row>
    <row r="41" spans="1:9" ht="25.5" x14ac:dyDescent="0.25">
      <c r="A41" s="49" t="s">
        <v>132</v>
      </c>
      <c r="B41" s="49"/>
      <c r="C41" s="13" t="s">
        <v>133</v>
      </c>
      <c r="D41" s="13" t="s">
        <v>134</v>
      </c>
      <c r="E41" s="28">
        <f>SUM(E36:E40)</f>
        <v>0</v>
      </c>
      <c r="F41" s="28">
        <f t="shared" ref="F41:G41" si="5">SUM(F36:F40)</f>
        <v>0</v>
      </c>
      <c r="G41" s="28">
        <f t="shared" si="5"/>
        <v>0</v>
      </c>
      <c r="H41" s="28"/>
      <c r="I41" s="28">
        <f t="shared" si="0"/>
        <v>0</v>
      </c>
    </row>
    <row r="42" spans="1:9" x14ac:dyDescent="0.25">
      <c r="A42" s="49" t="s">
        <v>139</v>
      </c>
      <c r="B42" s="49"/>
      <c r="C42" s="13" t="s">
        <v>135</v>
      </c>
      <c r="D42" s="13" t="s">
        <v>136</v>
      </c>
      <c r="E42" s="28"/>
      <c r="F42" s="29"/>
      <c r="G42" s="29"/>
      <c r="H42" s="29"/>
      <c r="I42" s="28">
        <f t="shared" si="0"/>
        <v>0</v>
      </c>
    </row>
    <row r="43" spans="1:9" ht="25.5" x14ac:dyDescent="0.25">
      <c r="A43" s="56" t="s">
        <v>140</v>
      </c>
      <c r="B43" s="56"/>
      <c r="C43" s="30" t="s">
        <v>137</v>
      </c>
      <c r="D43" s="30" t="s">
        <v>138</v>
      </c>
      <c r="E43" s="31">
        <f>E32+E33+E34+E35+E41+E42</f>
        <v>0</v>
      </c>
      <c r="F43" s="31">
        <f t="shared" ref="F43:G43" si="6">F32+F33+F34+F35+F41+F42</f>
        <v>0</v>
      </c>
      <c r="G43" s="31">
        <f t="shared" si="6"/>
        <v>0</v>
      </c>
      <c r="H43" s="31"/>
      <c r="I43" s="28">
        <f t="shared" si="0"/>
        <v>0</v>
      </c>
    </row>
    <row r="44" spans="1:9" x14ac:dyDescent="0.25">
      <c r="A44" s="49" t="s">
        <v>200</v>
      </c>
      <c r="B44" s="49"/>
      <c r="C44" s="13" t="s">
        <v>7</v>
      </c>
      <c r="D44" s="13" t="s">
        <v>141</v>
      </c>
      <c r="E44" s="28"/>
      <c r="F44" s="28"/>
      <c r="G44" s="28"/>
      <c r="H44" s="28"/>
      <c r="I44" s="28">
        <f t="shared" si="0"/>
        <v>0</v>
      </c>
    </row>
    <row r="45" spans="1:9" x14ac:dyDescent="0.25">
      <c r="A45" s="49" t="s">
        <v>201</v>
      </c>
      <c r="B45" s="49"/>
      <c r="C45" s="13" t="s">
        <v>8</v>
      </c>
      <c r="D45" s="13" t="s">
        <v>142</v>
      </c>
      <c r="E45" s="28">
        <v>1155000</v>
      </c>
      <c r="F45" s="28"/>
      <c r="G45" s="28"/>
      <c r="H45" s="28"/>
      <c r="I45" s="28">
        <f t="shared" si="0"/>
        <v>1155000</v>
      </c>
    </row>
    <row r="46" spans="1:9" ht="25.5" x14ac:dyDescent="0.25">
      <c r="A46" s="49" t="s">
        <v>202</v>
      </c>
      <c r="B46" s="49"/>
      <c r="C46" s="13" t="s">
        <v>143</v>
      </c>
      <c r="D46" s="13" t="s">
        <v>144</v>
      </c>
      <c r="E46" s="28"/>
      <c r="F46" s="28"/>
      <c r="G46" s="28"/>
      <c r="H46" s="28"/>
      <c r="I46" s="28">
        <f t="shared" si="0"/>
        <v>0</v>
      </c>
    </row>
    <row r="47" spans="1:9" x14ac:dyDescent="0.25">
      <c r="A47" s="49" t="s">
        <v>203</v>
      </c>
      <c r="B47" s="49"/>
      <c r="C47" s="13" t="s">
        <v>9</v>
      </c>
      <c r="D47" s="13" t="s">
        <v>145</v>
      </c>
      <c r="E47" s="28"/>
      <c r="F47" s="28"/>
      <c r="G47" s="28"/>
      <c r="H47" s="28"/>
      <c r="I47" s="28">
        <f t="shared" si="0"/>
        <v>0</v>
      </c>
    </row>
    <row r="48" spans="1:9" x14ac:dyDescent="0.25">
      <c r="A48" s="49" t="s">
        <v>204</v>
      </c>
      <c r="B48" s="49"/>
      <c r="C48" s="13" t="s">
        <v>10</v>
      </c>
      <c r="D48" s="13" t="s">
        <v>146</v>
      </c>
      <c r="E48" s="28">
        <v>3800000</v>
      </c>
      <c r="F48" s="28"/>
      <c r="G48" s="28"/>
      <c r="H48" s="28"/>
      <c r="I48" s="28">
        <f t="shared" si="0"/>
        <v>3800000</v>
      </c>
    </row>
    <row r="49" spans="1:9" ht="25.5" x14ac:dyDescent="0.25">
      <c r="A49" s="49" t="s">
        <v>205</v>
      </c>
      <c r="B49" s="49"/>
      <c r="C49" s="13" t="s">
        <v>147</v>
      </c>
      <c r="D49" s="13" t="s">
        <v>148</v>
      </c>
      <c r="E49" s="28">
        <v>524033</v>
      </c>
      <c r="F49" s="28"/>
      <c r="G49" s="28"/>
      <c r="H49" s="28"/>
      <c r="I49" s="28">
        <f t="shared" si="0"/>
        <v>524033</v>
      </c>
    </row>
    <row r="50" spans="1:9" ht="25.5" x14ac:dyDescent="0.25">
      <c r="A50" s="49" t="s">
        <v>206</v>
      </c>
      <c r="B50" s="49"/>
      <c r="C50" s="13" t="s">
        <v>11</v>
      </c>
      <c r="D50" s="13" t="s">
        <v>149</v>
      </c>
      <c r="E50" s="28"/>
      <c r="F50" s="28"/>
      <c r="G50" s="28"/>
      <c r="H50" s="28"/>
      <c r="I50" s="28">
        <f t="shared" si="0"/>
        <v>0</v>
      </c>
    </row>
    <row r="51" spans="1:9" ht="25.5" x14ac:dyDescent="0.25">
      <c r="A51" s="56" t="s">
        <v>207</v>
      </c>
      <c r="B51" s="56"/>
      <c r="C51" s="23" t="s">
        <v>150</v>
      </c>
      <c r="D51" s="23" t="s">
        <v>151</v>
      </c>
      <c r="E51" s="24"/>
      <c r="F51" s="24"/>
      <c r="G51" s="24"/>
      <c r="H51" s="24"/>
      <c r="I51" s="28">
        <f t="shared" si="0"/>
        <v>0</v>
      </c>
    </row>
    <row r="52" spans="1:9" ht="25.5" x14ac:dyDescent="0.25">
      <c r="A52" s="56" t="s">
        <v>208</v>
      </c>
      <c r="B52" s="56"/>
      <c r="C52" s="23" t="s">
        <v>152</v>
      </c>
      <c r="D52" s="23" t="s">
        <v>153</v>
      </c>
      <c r="E52" s="24">
        <v>82000</v>
      </c>
      <c r="F52" s="24"/>
      <c r="G52" s="24"/>
      <c r="H52" s="24"/>
      <c r="I52" s="28">
        <f t="shared" si="0"/>
        <v>82000</v>
      </c>
    </row>
    <row r="53" spans="1:9" ht="38.25" x14ac:dyDescent="0.25">
      <c r="A53" s="49" t="s">
        <v>209</v>
      </c>
      <c r="B53" s="49"/>
      <c r="C53" s="13" t="s">
        <v>154</v>
      </c>
      <c r="D53" s="13" t="s">
        <v>155</v>
      </c>
      <c r="E53" s="28">
        <f>SUM(E51:E52)</f>
        <v>82000</v>
      </c>
      <c r="F53" s="28">
        <f t="shared" ref="F53:G53" si="7">SUM(F51:F52)</f>
        <v>0</v>
      </c>
      <c r="G53" s="28">
        <f t="shared" si="7"/>
        <v>0</v>
      </c>
      <c r="H53" s="28"/>
      <c r="I53" s="28">
        <f t="shared" si="0"/>
        <v>82000</v>
      </c>
    </row>
    <row r="54" spans="1:9" ht="25.5" x14ac:dyDescent="0.25">
      <c r="A54" s="56" t="s">
        <v>210</v>
      </c>
      <c r="B54" s="56"/>
      <c r="C54" s="23" t="s">
        <v>156</v>
      </c>
      <c r="D54" s="23" t="s">
        <v>157</v>
      </c>
      <c r="E54" s="24"/>
      <c r="F54" s="24"/>
      <c r="G54" s="24"/>
      <c r="H54" s="24"/>
      <c r="I54" s="28">
        <f t="shared" si="0"/>
        <v>0</v>
      </c>
    </row>
    <row r="55" spans="1:9" ht="25.5" x14ac:dyDescent="0.25">
      <c r="A55" s="56" t="s">
        <v>211</v>
      </c>
      <c r="B55" s="56"/>
      <c r="C55" s="23" t="s">
        <v>158</v>
      </c>
      <c r="D55" s="23" t="s">
        <v>159</v>
      </c>
      <c r="E55" s="24"/>
      <c r="F55" s="24"/>
      <c r="G55" s="24"/>
      <c r="H55" s="24"/>
      <c r="I55" s="28">
        <f t="shared" si="0"/>
        <v>0</v>
      </c>
    </row>
    <row r="56" spans="1:9" ht="25.5" x14ac:dyDescent="0.25">
      <c r="A56" s="49" t="s">
        <v>212</v>
      </c>
      <c r="B56" s="49"/>
      <c r="C56" s="13" t="s">
        <v>160</v>
      </c>
      <c r="D56" s="13" t="s">
        <v>161</v>
      </c>
      <c r="E56" s="28">
        <f>SUM(E54:E55)</f>
        <v>0</v>
      </c>
      <c r="F56" s="28">
        <f t="shared" ref="F56:G56" si="8">SUM(F54:F55)</f>
        <v>0</v>
      </c>
      <c r="G56" s="28">
        <f t="shared" si="8"/>
        <v>0</v>
      </c>
      <c r="H56" s="28"/>
      <c r="I56" s="28">
        <f t="shared" si="0"/>
        <v>0</v>
      </c>
    </row>
    <row r="57" spans="1:9" x14ac:dyDescent="0.25">
      <c r="A57" s="49" t="s">
        <v>213</v>
      </c>
      <c r="B57" s="49"/>
      <c r="C57" s="13" t="s">
        <v>162</v>
      </c>
      <c r="D57" s="13" t="s">
        <v>163</v>
      </c>
      <c r="E57" s="28"/>
      <c r="F57" s="28"/>
      <c r="G57" s="28"/>
      <c r="H57" s="28"/>
      <c r="I57" s="28">
        <f t="shared" si="0"/>
        <v>0</v>
      </c>
    </row>
    <row r="58" spans="1:9" x14ac:dyDescent="0.25">
      <c r="A58" s="49" t="s">
        <v>214</v>
      </c>
      <c r="B58" s="49"/>
      <c r="C58" s="13" t="s">
        <v>12</v>
      </c>
      <c r="D58" s="13" t="s">
        <v>164</v>
      </c>
      <c r="E58" s="28"/>
      <c r="F58" s="28"/>
      <c r="G58" s="28"/>
      <c r="H58" s="28"/>
      <c r="I58" s="28">
        <f t="shared" si="0"/>
        <v>0</v>
      </c>
    </row>
    <row r="59" spans="1:9" ht="25.5" x14ac:dyDescent="0.25">
      <c r="A59" s="46" t="s">
        <v>215</v>
      </c>
      <c r="B59" s="46"/>
      <c r="C59" s="30" t="s">
        <v>165</v>
      </c>
      <c r="D59" s="30" t="s">
        <v>166</v>
      </c>
      <c r="E59" s="31">
        <f>E44+E45+E46+E47+E48+E49+E50+E53+E56+E57+E58</f>
        <v>5561033</v>
      </c>
      <c r="F59" s="31">
        <f t="shared" ref="F59:H59" si="9">F44+F45+F46+F47+F48+F49+F50+F53+F56+F57+F58</f>
        <v>0</v>
      </c>
      <c r="G59" s="31">
        <f t="shared" si="9"/>
        <v>0</v>
      </c>
      <c r="H59" s="31">
        <f t="shared" si="9"/>
        <v>0</v>
      </c>
      <c r="I59" s="28">
        <f t="shared" si="0"/>
        <v>5561033</v>
      </c>
    </row>
    <row r="60" spans="1:9" x14ac:dyDescent="0.25">
      <c r="A60" s="56" t="s">
        <v>216</v>
      </c>
      <c r="B60" s="56"/>
      <c r="C60" s="23" t="s">
        <v>13</v>
      </c>
      <c r="D60" s="23" t="s">
        <v>167</v>
      </c>
      <c r="E60" s="24"/>
      <c r="F60" s="24"/>
      <c r="G60" s="24"/>
      <c r="H60" s="24"/>
      <c r="I60" s="28">
        <f t="shared" si="0"/>
        <v>0</v>
      </c>
    </row>
    <row r="61" spans="1:9" x14ac:dyDescent="0.25">
      <c r="A61" s="56" t="s">
        <v>217</v>
      </c>
      <c r="B61" s="56"/>
      <c r="C61" s="23" t="s">
        <v>14</v>
      </c>
      <c r="D61" s="23" t="s">
        <v>168</v>
      </c>
      <c r="E61" s="24"/>
      <c r="F61" s="24"/>
      <c r="G61" s="24"/>
      <c r="H61" s="24"/>
      <c r="I61" s="28">
        <f t="shared" si="0"/>
        <v>0</v>
      </c>
    </row>
    <row r="62" spans="1:9" x14ac:dyDescent="0.25">
      <c r="A62" s="56" t="s">
        <v>218</v>
      </c>
      <c r="B62" s="56"/>
      <c r="C62" s="23" t="s">
        <v>15</v>
      </c>
      <c r="D62" s="23" t="s">
        <v>169</v>
      </c>
      <c r="E62" s="24"/>
      <c r="F62" s="24"/>
      <c r="G62" s="24"/>
      <c r="H62" s="24"/>
      <c r="I62" s="28">
        <f t="shared" si="0"/>
        <v>0</v>
      </c>
    </row>
    <row r="63" spans="1:9" x14ac:dyDescent="0.25">
      <c r="A63" s="56" t="s">
        <v>219</v>
      </c>
      <c r="B63" s="56"/>
      <c r="C63" s="23" t="s">
        <v>16</v>
      </c>
      <c r="D63" s="23" t="s">
        <v>170</v>
      </c>
      <c r="E63" s="24"/>
      <c r="F63" s="24"/>
      <c r="G63" s="24"/>
      <c r="H63" s="24"/>
      <c r="I63" s="28">
        <f t="shared" si="0"/>
        <v>0</v>
      </c>
    </row>
    <row r="64" spans="1:9" ht="25.5" x14ac:dyDescent="0.25">
      <c r="A64" s="56" t="s">
        <v>220</v>
      </c>
      <c r="B64" s="56"/>
      <c r="C64" s="23" t="s">
        <v>17</v>
      </c>
      <c r="D64" s="23" t="s">
        <v>171</v>
      </c>
      <c r="E64" s="25"/>
      <c r="F64" s="25"/>
      <c r="G64" s="25"/>
      <c r="H64" s="25"/>
      <c r="I64" s="28">
        <f t="shared" si="0"/>
        <v>0</v>
      </c>
    </row>
    <row r="65" spans="1:9" ht="25.5" x14ac:dyDescent="0.25">
      <c r="A65" s="46" t="s">
        <v>221</v>
      </c>
      <c r="B65" s="46"/>
      <c r="C65" s="30" t="s">
        <v>172</v>
      </c>
      <c r="D65" s="30" t="s">
        <v>173</v>
      </c>
      <c r="E65" s="31">
        <f>SUM(E60:E64)</f>
        <v>0</v>
      </c>
      <c r="F65" s="31">
        <f t="shared" ref="F65:G65" si="10">SUM(F60:F64)</f>
        <v>0</v>
      </c>
      <c r="G65" s="31">
        <f t="shared" si="10"/>
        <v>0</v>
      </c>
      <c r="H65" s="31"/>
      <c r="I65" s="28">
        <f t="shared" si="0"/>
        <v>0</v>
      </c>
    </row>
    <row r="66" spans="1:9" ht="51" x14ac:dyDescent="0.25">
      <c r="A66" s="49" t="s">
        <v>222</v>
      </c>
      <c r="B66" s="49"/>
      <c r="C66" s="13" t="s">
        <v>174</v>
      </c>
      <c r="D66" s="13" t="s">
        <v>175</v>
      </c>
      <c r="E66" s="29"/>
      <c r="F66" s="29"/>
      <c r="G66" s="29"/>
      <c r="H66" s="29"/>
      <c r="I66" s="28">
        <f t="shared" si="0"/>
        <v>0</v>
      </c>
    </row>
    <row r="67" spans="1:9" ht="38.25" x14ac:dyDescent="0.25">
      <c r="A67" s="49" t="s">
        <v>223</v>
      </c>
      <c r="B67" s="49"/>
      <c r="C67" s="13" t="s">
        <v>176</v>
      </c>
      <c r="D67" s="13" t="s">
        <v>177</v>
      </c>
      <c r="E67" s="29"/>
      <c r="F67" s="29"/>
      <c r="G67" s="29"/>
      <c r="H67" s="29"/>
      <c r="I67" s="28">
        <f t="shared" si="0"/>
        <v>0</v>
      </c>
    </row>
    <row r="68" spans="1:9" ht="51" x14ac:dyDescent="0.25">
      <c r="A68" s="49" t="s">
        <v>224</v>
      </c>
      <c r="B68" s="49"/>
      <c r="C68" s="13" t="s">
        <v>178</v>
      </c>
      <c r="D68" s="13" t="s">
        <v>179</v>
      </c>
      <c r="E68" s="29"/>
      <c r="F68" s="29"/>
      <c r="G68" s="29"/>
      <c r="H68" s="29"/>
      <c r="I68" s="28">
        <f t="shared" si="0"/>
        <v>0</v>
      </c>
    </row>
    <row r="69" spans="1:9" ht="51" x14ac:dyDescent="0.25">
      <c r="A69" s="49" t="s">
        <v>225</v>
      </c>
      <c r="B69" s="49"/>
      <c r="C69" s="13" t="s">
        <v>180</v>
      </c>
      <c r="D69" s="13" t="s">
        <v>181</v>
      </c>
      <c r="E69" s="29"/>
      <c r="F69" s="29"/>
      <c r="G69" s="29"/>
      <c r="H69" s="29"/>
      <c r="I69" s="28">
        <f t="shared" si="0"/>
        <v>0</v>
      </c>
    </row>
    <row r="70" spans="1:9" ht="25.5" x14ac:dyDescent="0.25">
      <c r="A70" s="49" t="s">
        <v>226</v>
      </c>
      <c r="B70" s="49"/>
      <c r="C70" s="13" t="s">
        <v>182</v>
      </c>
      <c r="D70" s="13" t="s">
        <v>183</v>
      </c>
      <c r="E70" s="29"/>
      <c r="F70" s="29"/>
      <c r="G70" s="29"/>
      <c r="H70" s="29"/>
      <c r="I70" s="28">
        <f t="shared" si="0"/>
        <v>0</v>
      </c>
    </row>
    <row r="71" spans="1:9" ht="25.5" x14ac:dyDescent="0.25">
      <c r="A71" s="46" t="s">
        <v>227</v>
      </c>
      <c r="B71" s="46"/>
      <c r="C71" s="30" t="s">
        <v>184</v>
      </c>
      <c r="D71" s="30" t="s">
        <v>185</v>
      </c>
      <c r="E71" s="32">
        <f>SUM(E66:E70)</f>
        <v>0</v>
      </c>
      <c r="F71" s="32">
        <f t="shared" ref="F71:G71" si="11">SUM(F66:F70)</f>
        <v>0</v>
      </c>
      <c r="G71" s="32">
        <f t="shared" si="11"/>
        <v>0</v>
      </c>
      <c r="H71" s="32"/>
      <c r="I71" s="28">
        <f t="shared" si="0"/>
        <v>0</v>
      </c>
    </row>
    <row r="72" spans="1:9" ht="51" x14ac:dyDescent="0.25">
      <c r="A72" s="56" t="s">
        <v>228</v>
      </c>
      <c r="B72" s="56"/>
      <c r="C72" s="23" t="s">
        <v>186</v>
      </c>
      <c r="D72" s="23" t="s">
        <v>187</v>
      </c>
      <c r="E72" s="25"/>
      <c r="F72" s="25"/>
      <c r="G72" s="25"/>
      <c r="H72" s="25"/>
      <c r="I72" s="28">
        <f t="shared" si="0"/>
        <v>0</v>
      </c>
    </row>
    <row r="73" spans="1:9" ht="38.25" x14ac:dyDescent="0.25">
      <c r="A73" s="56" t="s">
        <v>229</v>
      </c>
      <c r="B73" s="56"/>
      <c r="C73" s="23" t="s">
        <v>188</v>
      </c>
      <c r="D73" s="23" t="s">
        <v>189</v>
      </c>
      <c r="E73" s="25"/>
      <c r="F73" s="25"/>
      <c r="G73" s="25"/>
      <c r="H73" s="25"/>
      <c r="I73" s="28">
        <f t="shared" si="0"/>
        <v>0</v>
      </c>
    </row>
    <row r="74" spans="1:9" ht="51" x14ac:dyDescent="0.25">
      <c r="A74" s="56" t="s">
        <v>230</v>
      </c>
      <c r="B74" s="56"/>
      <c r="C74" s="23" t="s">
        <v>190</v>
      </c>
      <c r="D74" s="23" t="s">
        <v>191</v>
      </c>
      <c r="E74" s="25"/>
      <c r="F74" s="25"/>
      <c r="G74" s="25"/>
      <c r="H74" s="25"/>
      <c r="I74" s="28">
        <f t="shared" si="0"/>
        <v>0</v>
      </c>
    </row>
    <row r="75" spans="1:9" ht="51" x14ac:dyDescent="0.25">
      <c r="A75" s="56" t="s">
        <v>231</v>
      </c>
      <c r="B75" s="56"/>
      <c r="C75" s="23" t="s">
        <v>192</v>
      </c>
      <c r="D75" s="23" t="s">
        <v>193</v>
      </c>
      <c r="E75" s="24"/>
      <c r="F75" s="25"/>
      <c r="G75" s="25"/>
      <c r="H75" s="25"/>
      <c r="I75" s="28">
        <f t="shared" si="0"/>
        <v>0</v>
      </c>
    </row>
    <row r="76" spans="1:9" ht="25.5" x14ac:dyDescent="0.25">
      <c r="A76" s="56" t="s">
        <v>232</v>
      </c>
      <c r="B76" s="56"/>
      <c r="C76" s="23" t="s">
        <v>194</v>
      </c>
      <c r="D76" s="23" t="s">
        <v>195</v>
      </c>
      <c r="E76" s="24"/>
      <c r="F76" s="25"/>
      <c r="G76" s="25"/>
      <c r="H76" s="25"/>
      <c r="I76" s="28">
        <f t="shared" ref="I76:I109" si="12">E76+F76+G76+H76</f>
        <v>0</v>
      </c>
    </row>
    <row r="77" spans="1:9" ht="25.5" x14ac:dyDescent="0.25">
      <c r="A77" s="46" t="s">
        <v>233</v>
      </c>
      <c r="B77" s="46"/>
      <c r="C77" s="30" t="s">
        <v>196</v>
      </c>
      <c r="D77" s="30" t="s">
        <v>197</v>
      </c>
      <c r="E77" s="32"/>
      <c r="F77" s="32"/>
      <c r="G77" s="32"/>
      <c r="H77" s="32"/>
      <c r="I77" s="28">
        <f t="shared" si="12"/>
        <v>0</v>
      </c>
    </row>
    <row r="78" spans="1:9" ht="25.5" x14ac:dyDescent="0.25">
      <c r="A78" s="47" t="s">
        <v>234</v>
      </c>
      <c r="B78" s="47"/>
      <c r="C78" s="34" t="s">
        <v>198</v>
      </c>
      <c r="D78" s="34" t="s">
        <v>199</v>
      </c>
      <c r="E78" s="35">
        <f>E23+E29+E43+E59+E65+E71+E77</f>
        <v>5561033</v>
      </c>
      <c r="F78" s="35">
        <f t="shared" ref="F78:G78" si="13">F23+F29+F43+F59+F65+F71+F77</f>
        <v>0</v>
      </c>
      <c r="G78" s="35">
        <f t="shared" si="13"/>
        <v>0</v>
      </c>
      <c r="H78" s="35"/>
      <c r="I78" s="28">
        <f t="shared" si="12"/>
        <v>5561033</v>
      </c>
    </row>
    <row r="79" spans="1:9" ht="25.5" x14ac:dyDescent="0.25">
      <c r="A79" s="56" t="s">
        <v>235</v>
      </c>
      <c r="B79" s="56"/>
      <c r="C79" s="23" t="s">
        <v>251</v>
      </c>
      <c r="D79" s="23" t="s">
        <v>252</v>
      </c>
      <c r="E79" s="24">
        <v>0</v>
      </c>
      <c r="F79" s="24"/>
      <c r="G79" s="24"/>
      <c r="H79" s="24"/>
      <c r="I79" s="28">
        <f t="shared" si="12"/>
        <v>0</v>
      </c>
    </row>
    <row r="80" spans="1:9" ht="25.5" x14ac:dyDescent="0.25">
      <c r="A80" s="56" t="s">
        <v>298</v>
      </c>
      <c r="B80" s="56"/>
      <c r="C80" s="23" t="s">
        <v>253</v>
      </c>
      <c r="D80" s="23" t="s">
        <v>254</v>
      </c>
      <c r="E80" s="24">
        <v>0</v>
      </c>
      <c r="F80" s="24"/>
      <c r="G80" s="24"/>
      <c r="H80" s="24"/>
      <c r="I80" s="28">
        <f t="shared" si="12"/>
        <v>0</v>
      </c>
    </row>
    <row r="81" spans="1:9" ht="25.5" x14ac:dyDescent="0.25">
      <c r="A81" s="56" t="s">
        <v>299</v>
      </c>
      <c r="B81" s="56"/>
      <c r="C81" s="23" t="s">
        <v>255</v>
      </c>
      <c r="D81" s="23" t="s">
        <v>256</v>
      </c>
      <c r="E81" s="24">
        <v>0</v>
      </c>
      <c r="F81" s="24"/>
      <c r="G81" s="24"/>
      <c r="H81" s="24"/>
      <c r="I81" s="28">
        <f t="shared" si="12"/>
        <v>0</v>
      </c>
    </row>
    <row r="82" spans="1:9" ht="25.5" x14ac:dyDescent="0.25">
      <c r="A82" s="49" t="s">
        <v>300</v>
      </c>
      <c r="B82" s="49"/>
      <c r="C82" s="13" t="s">
        <v>315</v>
      </c>
      <c r="D82" s="13" t="s">
        <v>257</v>
      </c>
      <c r="E82" s="28">
        <f>SUM(E79:E81)</f>
        <v>0</v>
      </c>
      <c r="F82" s="28">
        <f t="shared" ref="F82:G82" si="14">SUM(F79:F81)</f>
        <v>0</v>
      </c>
      <c r="G82" s="28">
        <f t="shared" si="14"/>
        <v>0</v>
      </c>
      <c r="H82" s="28"/>
      <c r="I82" s="28">
        <f t="shared" si="12"/>
        <v>0</v>
      </c>
    </row>
    <row r="83" spans="1:9" ht="38.25" x14ac:dyDescent="0.25">
      <c r="A83" s="56" t="s">
        <v>301</v>
      </c>
      <c r="B83" s="56"/>
      <c r="C83" s="23" t="s">
        <v>258</v>
      </c>
      <c r="D83" s="23" t="s">
        <v>259</v>
      </c>
      <c r="E83" s="24">
        <v>0</v>
      </c>
      <c r="F83" s="24"/>
      <c r="G83" s="24"/>
      <c r="H83" s="24"/>
      <c r="I83" s="28">
        <f t="shared" si="12"/>
        <v>0</v>
      </c>
    </row>
    <row r="84" spans="1:9" ht="25.5" x14ac:dyDescent="0.25">
      <c r="A84" s="56" t="s">
        <v>302</v>
      </c>
      <c r="B84" s="56"/>
      <c r="C84" s="23" t="s">
        <v>260</v>
      </c>
      <c r="D84" s="23" t="s">
        <v>261</v>
      </c>
      <c r="E84" s="24">
        <v>0</v>
      </c>
      <c r="F84" s="24"/>
      <c r="G84" s="24"/>
      <c r="H84" s="24"/>
      <c r="I84" s="28">
        <f t="shared" si="12"/>
        <v>0</v>
      </c>
    </row>
    <row r="85" spans="1:9" ht="38.25" x14ac:dyDescent="0.25">
      <c r="A85" s="56" t="s">
        <v>303</v>
      </c>
      <c r="B85" s="56"/>
      <c r="C85" s="23" t="s">
        <v>262</v>
      </c>
      <c r="D85" s="23" t="s">
        <v>263</v>
      </c>
      <c r="E85" s="24">
        <v>0</v>
      </c>
      <c r="F85" s="24"/>
      <c r="G85" s="24"/>
      <c r="H85" s="24"/>
      <c r="I85" s="28">
        <f t="shared" si="12"/>
        <v>0</v>
      </c>
    </row>
    <row r="86" spans="1:9" ht="25.5" x14ac:dyDescent="0.25">
      <c r="A86" s="56" t="s">
        <v>304</v>
      </c>
      <c r="B86" s="56"/>
      <c r="C86" s="23" t="s">
        <v>264</v>
      </c>
      <c r="D86" s="23" t="s">
        <v>265</v>
      </c>
      <c r="E86" s="24">
        <v>0</v>
      </c>
      <c r="F86" s="24"/>
      <c r="G86" s="24"/>
      <c r="H86" s="24"/>
      <c r="I86" s="28">
        <f t="shared" si="12"/>
        <v>0</v>
      </c>
    </row>
    <row r="87" spans="1:9" ht="25.5" x14ac:dyDescent="0.25">
      <c r="A87" s="49" t="s">
        <v>305</v>
      </c>
      <c r="B87" s="49"/>
      <c r="C87" s="13" t="s">
        <v>316</v>
      </c>
      <c r="D87" s="13" t="s">
        <v>266</v>
      </c>
      <c r="E87" s="28">
        <f>SUM(E79:E86)</f>
        <v>0</v>
      </c>
      <c r="F87" s="28">
        <f t="shared" ref="F87:G87" si="15">SUM(F79:F86)</f>
        <v>0</v>
      </c>
      <c r="G87" s="28">
        <f t="shared" si="15"/>
        <v>0</v>
      </c>
      <c r="H87" s="28"/>
      <c r="I87" s="28">
        <f t="shared" si="12"/>
        <v>0</v>
      </c>
    </row>
    <row r="88" spans="1:9" ht="25.5" x14ac:dyDescent="0.25">
      <c r="A88" s="56" t="s">
        <v>306</v>
      </c>
      <c r="B88" s="56"/>
      <c r="C88" s="23" t="s">
        <v>18</v>
      </c>
      <c r="D88" s="23" t="s">
        <v>267</v>
      </c>
      <c r="E88" s="24"/>
      <c r="F88" s="24"/>
      <c r="G88" s="24"/>
      <c r="H88" s="24"/>
      <c r="I88" s="28">
        <f t="shared" si="12"/>
        <v>0</v>
      </c>
    </row>
    <row r="89" spans="1:9" ht="25.5" x14ac:dyDescent="0.25">
      <c r="A89" s="56" t="s">
        <v>307</v>
      </c>
      <c r="B89" s="56"/>
      <c r="C89" s="23" t="s">
        <v>19</v>
      </c>
      <c r="D89" s="23" t="s">
        <v>268</v>
      </c>
      <c r="E89" s="24">
        <v>0</v>
      </c>
      <c r="F89" s="24"/>
      <c r="G89" s="24"/>
      <c r="H89" s="24"/>
      <c r="I89" s="28">
        <f t="shared" si="12"/>
        <v>0</v>
      </c>
    </row>
    <row r="90" spans="1:9" ht="25.5" x14ac:dyDescent="0.25">
      <c r="A90" s="49" t="s">
        <v>308</v>
      </c>
      <c r="B90" s="49"/>
      <c r="C90" s="13" t="s">
        <v>317</v>
      </c>
      <c r="D90" s="13" t="s">
        <v>269</v>
      </c>
      <c r="E90" s="28">
        <f>SUM(E88:E89)</f>
        <v>0</v>
      </c>
      <c r="F90" s="28">
        <f t="shared" ref="F90:G90" si="16">SUM(F88:F89)</f>
        <v>0</v>
      </c>
      <c r="G90" s="28">
        <f t="shared" si="16"/>
        <v>0</v>
      </c>
      <c r="H90" s="28"/>
      <c r="I90" s="28">
        <f t="shared" si="12"/>
        <v>0</v>
      </c>
    </row>
    <row r="91" spans="1:9" ht="25.5" x14ac:dyDescent="0.25">
      <c r="A91" s="49" t="s">
        <v>309</v>
      </c>
      <c r="B91" s="49"/>
      <c r="C91" s="13" t="s">
        <v>20</v>
      </c>
      <c r="D91" s="13" t="s">
        <v>270</v>
      </c>
      <c r="E91" s="28"/>
      <c r="F91" s="28"/>
      <c r="G91" s="28"/>
      <c r="H91" s="28"/>
      <c r="I91" s="28">
        <f t="shared" si="12"/>
        <v>0</v>
      </c>
    </row>
    <row r="92" spans="1:9" ht="25.5" x14ac:dyDescent="0.25">
      <c r="A92" s="49" t="s">
        <v>310</v>
      </c>
      <c r="B92" s="49"/>
      <c r="C92" s="13" t="s">
        <v>21</v>
      </c>
      <c r="D92" s="13" t="s">
        <v>271</v>
      </c>
      <c r="E92" s="28">
        <v>0</v>
      </c>
      <c r="F92" s="28"/>
      <c r="G92" s="28"/>
      <c r="H92" s="28"/>
      <c r="I92" s="28">
        <f t="shared" si="12"/>
        <v>0</v>
      </c>
    </row>
    <row r="93" spans="1:9" ht="25.5" x14ac:dyDescent="0.25">
      <c r="A93" s="49" t="s">
        <v>311</v>
      </c>
      <c r="B93" s="49"/>
      <c r="C93" s="13" t="s">
        <v>272</v>
      </c>
      <c r="D93" s="13" t="s">
        <v>273</v>
      </c>
      <c r="E93" s="28">
        <v>92584775</v>
      </c>
      <c r="F93" s="28"/>
      <c r="G93" s="28"/>
      <c r="H93" s="28">
        <v>-2000000</v>
      </c>
      <c r="I93" s="28">
        <f t="shared" si="12"/>
        <v>90584775</v>
      </c>
    </row>
    <row r="94" spans="1:9" ht="25.5" x14ac:dyDescent="0.25">
      <c r="A94" s="49" t="s">
        <v>312</v>
      </c>
      <c r="B94" s="49"/>
      <c r="C94" s="13" t="s">
        <v>274</v>
      </c>
      <c r="D94" s="13" t="s">
        <v>275</v>
      </c>
      <c r="E94" s="28">
        <v>0</v>
      </c>
      <c r="F94" s="28"/>
      <c r="G94" s="28"/>
      <c r="H94" s="28"/>
      <c r="I94" s="28">
        <f t="shared" si="12"/>
        <v>0</v>
      </c>
    </row>
    <row r="95" spans="1:9" ht="25.5" x14ac:dyDescent="0.25">
      <c r="A95" s="49" t="s">
        <v>313</v>
      </c>
      <c r="B95" s="49"/>
      <c r="C95" s="13" t="s">
        <v>276</v>
      </c>
      <c r="D95" s="13" t="s">
        <v>277</v>
      </c>
      <c r="E95" s="28">
        <v>0</v>
      </c>
      <c r="F95" s="28"/>
      <c r="G95" s="28"/>
      <c r="H95" s="28"/>
      <c r="I95" s="28">
        <f t="shared" si="12"/>
        <v>0</v>
      </c>
    </row>
    <row r="96" spans="1:9" ht="25.5" x14ac:dyDescent="0.25">
      <c r="A96" s="56" t="s">
        <v>314</v>
      </c>
      <c r="B96" s="56"/>
      <c r="C96" s="23" t="s">
        <v>278</v>
      </c>
      <c r="D96" s="23" t="s">
        <v>279</v>
      </c>
      <c r="E96" s="24">
        <v>0</v>
      </c>
      <c r="F96" s="24"/>
      <c r="G96" s="24"/>
      <c r="H96" s="24"/>
      <c r="I96" s="28">
        <f t="shared" si="12"/>
        <v>0</v>
      </c>
    </row>
    <row r="97" spans="1:9" ht="25.5" x14ac:dyDescent="0.25">
      <c r="A97" s="56" t="s">
        <v>318</v>
      </c>
      <c r="B97" s="56"/>
      <c r="C97" s="23" t="s">
        <v>280</v>
      </c>
      <c r="D97" s="23" t="s">
        <v>281</v>
      </c>
      <c r="E97" s="24">
        <v>0</v>
      </c>
      <c r="F97" s="24"/>
      <c r="G97" s="24"/>
      <c r="H97" s="24"/>
      <c r="I97" s="28">
        <f t="shared" si="12"/>
        <v>0</v>
      </c>
    </row>
    <row r="98" spans="1:9" ht="25.5" x14ac:dyDescent="0.25">
      <c r="A98" s="49" t="s">
        <v>319</v>
      </c>
      <c r="B98" s="49"/>
      <c r="C98" s="13" t="s">
        <v>320</v>
      </c>
      <c r="D98" s="13" t="s">
        <v>282</v>
      </c>
      <c r="E98" s="28">
        <v>0</v>
      </c>
      <c r="F98" s="28"/>
      <c r="G98" s="28"/>
      <c r="H98" s="28"/>
      <c r="I98" s="28">
        <f t="shared" si="12"/>
        <v>0</v>
      </c>
    </row>
    <row r="99" spans="1:9" ht="25.5" x14ac:dyDescent="0.25">
      <c r="A99" s="46" t="s">
        <v>322</v>
      </c>
      <c r="B99" s="46"/>
      <c r="C99" s="30" t="s">
        <v>321</v>
      </c>
      <c r="D99" s="30" t="s">
        <v>283</v>
      </c>
      <c r="E99" s="31">
        <f>E82+E87+E90+E91+E92+E93+E94+E95+E98</f>
        <v>92584775</v>
      </c>
      <c r="F99" s="31">
        <f t="shared" ref="F99:H99" si="17">F82+F87+F90+F91+F92+F93+F94+F95+F98</f>
        <v>0</v>
      </c>
      <c r="G99" s="31">
        <f t="shared" si="17"/>
        <v>0</v>
      </c>
      <c r="H99" s="31">
        <f t="shared" si="17"/>
        <v>-2000000</v>
      </c>
      <c r="I99" s="28">
        <f t="shared" si="12"/>
        <v>90584775</v>
      </c>
    </row>
    <row r="100" spans="1:9" ht="38.25" x14ac:dyDescent="0.25">
      <c r="A100" s="49" t="s">
        <v>323</v>
      </c>
      <c r="B100" s="49"/>
      <c r="C100" s="13" t="s">
        <v>284</v>
      </c>
      <c r="D100" s="13" t="s">
        <v>285</v>
      </c>
      <c r="E100" s="28">
        <v>0</v>
      </c>
      <c r="F100" s="28"/>
      <c r="G100" s="28"/>
      <c r="H100" s="28"/>
      <c r="I100" s="28">
        <f t="shared" si="12"/>
        <v>0</v>
      </c>
    </row>
    <row r="101" spans="1:9" ht="38.25" x14ac:dyDescent="0.25">
      <c r="A101" s="49" t="s">
        <v>324</v>
      </c>
      <c r="B101" s="49"/>
      <c r="C101" s="13" t="s">
        <v>286</v>
      </c>
      <c r="D101" s="13" t="s">
        <v>287</v>
      </c>
      <c r="E101" s="28">
        <v>0</v>
      </c>
      <c r="F101" s="28"/>
      <c r="G101" s="28"/>
      <c r="H101" s="28"/>
      <c r="I101" s="28">
        <f t="shared" si="12"/>
        <v>0</v>
      </c>
    </row>
    <row r="102" spans="1:9" ht="25.5" x14ac:dyDescent="0.25">
      <c r="A102" s="49" t="s">
        <v>325</v>
      </c>
      <c r="B102" s="49"/>
      <c r="C102" s="13" t="s">
        <v>22</v>
      </c>
      <c r="D102" s="13" t="s">
        <v>288</v>
      </c>
      <c r="E102" s="28">
        <v>0</v>
      </c>
      <c r="F102" s="28"/>
      <c r="G102" s="28"/>
      <c r="H102" s="28"/>
      <c r="I102" s="28">
        <f t="shared" si="12"/>
        <v>0</v>
      </c>
    </row>
    <row r="103" spans="1:9" ht="38.25" x14ac:dyDescent="0.25">
      <c r="A103" s="49" t="s">
        <v>326</v>
      </c>
      <c r="B103" s="49"/>
      <c r="C103" s="13" t="s">
        <v>289</v>
      </c>
      <c r="D103" s="13" t="s">
        <v>290</v>
      </c>
      <c r="E103" s="28">
        <v>0</v>
      </c>
      <c r="F103" s="28"/>
      <c r="G103" s="28"/>
      <c r="H103" s="28"/>
      <c r="I103" s="28">
        <f t="shared" si="12"/>
        <v>0</v>
      </c>
    </row>
    <row r="104" spans="1:9" ht="25.5" x14ac:dyDescent="0.25">
      <c r="A104" s="49" t="s">
        <v>327</v>
      </c>
      <c r="B104" s="49"/>
      <c r="C104" s="13" t="s">
        <v>291</v>
      </c>
      <c r="D104" s="13" t="s">
        <v>292</v>
      </c>
      <c r="E104" s="28">
        <v>0</v>
      </c>
      <c r="F104" s="28"/>
      <c r="G104" s="28"/>
      <c r="H104" s="28"/>
      <c r="I104" s="28">
        <f t="shared" si="12"/>
        <v>0</v>
      </c>
    </row>
    <row r="105" spans="1:9" ht="25.5" x14ac:dyDescent="0.25">
      <c r="A105" s="46" t="s">
        <v>328</v>
      </c>
      <c r="B105" s="46"/>
      <c r="C105" s="30" t="s">
        <v>332</v>
      </c>
      <c r="D105" s="30" t="s">
        <v>293</v>
      </c>
      <c r="E105" s="31">
        <f>SUM(E100:E104)</f>
        <v>0</v>
      </c>
      <c r="F105" s="31">
        <f t="shared" ref="F105:G105" si="18">SUM(F100:F104)</f>
        <v>0</v>
      </c>
      <c r="G105" s="31">
        <f t="shared" si="18"/>
        <v>0</v>
      </c>
      <c r="H105" s="31"/>
      <c r="I105" s="28">
        <f t="shared" si="12"/>
        <v>0</v>
      </c>
    </row>
    <row r="106" spans="1:9" ht="25.5" x14ac:dyDescent="0.25">
      <c r="A106" s="46" t="s">
        <v>329</v>
      </c>
      <c r="B106" s="46"/>
      <c r="C106" s="30" t="s">
        <v>23</v>
      </c>
      <c r="D106" s="30" t="s">
        <v>294</v>
      </c>
      <c r="E106" s="31">
        <v>0</v>
      </c>
      <c r="F106" s="31"/>
      <c r="G106" s="31"/>
      <c r="H106" s="31"/>
      <c r="I106" s="28">
        <f t="shared" si="12"/>
        <v>0</v>
      </c>
    </row>
    <row r="107" spans="1:9" x14ac:dyDescent="0.25">
      <c r="A107" s="46" t="s">
        <v>330</v>
      </c>
      <c r="B107" s="46"/>
      <c r="C107" s="30" t="s">
        <v>295</v>
      </c>
      <c r="D107" s="30" t="s">
        <v>296</v>
      </c>
      <c r="E107" s="31">
        <v>0</v>
      </c>
      <c r="F107" s="31"/>
      <c r="G107" s="31"/>
      <c r="H107" s="31"/>
      <c r="I107" s="28">
        <f t="shared" si="12"/>
        <v>0</v>
      </c>
    </row>
    <row r="108" spans="1:9" ht="25.5" x14ac:dyDescent="0.25">
      <c r="A108" s="47" t="s">
        <v>331</v>
      </c>
      <c r="B108" s="47"/>
      <c r="C108" s="34" t="s">
        <v>333</v>
      </c>
      <c r="D108" s="34" t="s">
        <v>297</v>
      </c>
      <c r="E108" s="35">
        <f>E99+E105+E106+E107</f>
        <v>92584775</v>
      </c>
      <c r="F108" s="35">
        <f t="shared" ref="F108:G108" si="19">F99+F105+F106+F107</f>
        <v>0</v>
      </c>
      <c r="G108" s="35">
        <f t="shared" si="19"/>
        <v>0</v>
      </c>
      <c r="H108" s="35">
        <f t="shared" ref="H108" si="20">H99+H105+H106+H107</f>
        <v>-2000000</v>
      </c>
      <c r="I108" s="28">
        <f t="shared" si="12"/>
        <v>90584775</v>
      </c>
    </row>
    <row r="109" spans="1:9" ht="21.75" customHeight="1" x14ac:dyDescent="0.25">
      <c r="A109" s="48" t="s">
        <v>334</v>
      </c>
      <c r="B109" s="48"/>
      <c r="C109" s="38" t="s">
        <v>335</v>
      </c>
      <c r="D109" s="38" t="s">
        <v>336</v>
      </c>
      <c r="E109" s="39">
        <f>E78+E108</f>
        <v>98145808</v>
      </c>
      <c r="F109" s="39">
        <f t="shared" ref="F109:G109" si="21">F78+F108</f>
        <v>0</v>
      </c>
      <c r="G109" s="39">
        <f t="shared" si="21"/>
        <v>0</v>
      </c>
      <c r="H109" s="39">
        <f t="shared" ref="H109" si="22">H78+H108</f>
        <v>-2000000</v>
      </c>
      <c r="I109" s="28">
        <f t="shared" si="12"/>
        <v>96145808</v>
      </c>
    </row>
    <row r="110" spans="1:9" x14ac:dyDescent="0.25">
      <c r="A110" s="21"/>
      <c r="B110" s="21"/>
      <c r="C110" s="2"/>
      <c r="D110" s="2"/>
      <c r="E110" s="3"/>
      <c r="F110" s="3"/>
      <c r="G110" s="3"/>
      <c r="H110" s="3"/>
      <c r="I110" s="3"/>
    </row>
    <row r="111" spans="1:9" x14ac:dyDescent="0.25">
      <c r="A111" s="21"/>
      <c r="B111" s="21"/>
      <c r="C111" s="2"/>
      <c r="D111" s="2"/>
      <c r="E111" s="3"/>
      <c r="F111" s="3"/>
      <c r="G111" s="3"/>
      <c r="H111" s="3"/>
      <c r="I111" s="3"/>
    </row>
    <row r="112" spans="1:9" x14ac:dyDescent="0.25">
      <c r="A112" s="21"/>
      <c r="B112" s="21"/>
      <c r="C112" s="2"/>
      <c r="D112" s="2"/>
      <c r="E112" s="3"/>
      <c r="F112" s="3"/>
      <c r="G112" s="3"/>
      <c r="H112" s="3"/>
      <c r="I112" s="3"/>
    </row>
    <row r="113" spans="1:10" x14ac:dyDescent="0.25">
      <c r="A113" s="45"/>
      <c r="B113" s="45"/>
      <c r="C113" s="4"/>
      <c r="D113" s="4"/>
      <c r="E113" s="3"/>
      <c r="F113" s="3"/>
      <c r="G113" s="3"/>
      <c r="H113" s="3"/>
      <c r="I113" s="3"/>
    </row>
    <row r="114" spans="1:10" ht="15" customHeight="1" x14ac:dyDescent="0.25">
      <c r="A114" s="47" t="s">
        <v>31</v>
      </c>
      <c r="B114" s="47"/>
      <c r="C114" s="51" t="s">
        <v>39</v>
      </c>
      <c r="D114" s="51"/>
      <c r="E114" s="51"/>
      <c r="F114" s="51"/>
      <c r="G114" s="51"/>
      <c r="H114" s="51"/>
      <c r="I114" s="51"/>
    </row>
    <row r="115" spans="1:10" x14ac:dyDescent="0.25">
      <c r="A115" s="47" t="s">
        <v>36</v>
      </c>
      <c r="B115" s="47"/>
      <c r="C115" s="54" t="s">
        <v>37</v>
      </c>
      <c r="D115" s="34"/>
      <c r="E115" s="52" t="str">
        <f>E6</f>
        <v>2020. évi eredeti előirányzat</v>
      </c>
      <c r="F115" s="52"/>
      <c r="G115" s="52"/>
      <c r="H115" s="52"/>
      <c r="I115" s="52"/>
    </row>
    <row r="116" spans="1:10" ht="25.5" x14ac:dyDescent="0.25">
      <c r="A116" s="47"/>
      <c r="B116" s="47"/>
      <c r="C116" s="54"/>
      <c r="D116" s="34"/>
      <c r="E116" s="40" t="s">
        <v>0</v>
      </c>
      <c r="F116" s="40" t="s">
        <v>1</v>
      </c>
      <c r="G116" s="40" t="s">
        <v>2</v>
      </c>
      <c r="H116" s="42" t="s">
        <v>379</v>
      </c>
      <c r="I116" s="40" t="s">
        <v>3</v>
      </c>
    </row>
    <row r="117" spans="1:10" x14ac:dyDescent="0.25">
      <c r="A117" s="47">
        <v>1</v>
      </c>
      <c r="B117" s="47"/>
      <c r="C117" s="40">
        <v>2</v>
      </c>
      <c r="D117" s="34"/>
      <c r="E117" s="40">
        <v>3</v>
      </c>
      <c r="F117" s="40">
        <v>4</v>
      </c>
      <c r="G117" s="40">
        <v>5</v>
      </c>
      <c r="H117" s="42"/>
      <c r="I117" s="40">
        <v>6</v>
      </c>
    </row>
    <row r="118" spans="1:10" x14ac:dyDescent="0.25">
      <c r="A118" s="60" t="s">
        <v>30</v>
      </c>
      <c r="B118" s="60"/>
      <c r="C118" s="60"/>
      <c r="D118" s="60"/>
      <c r="E118" s="60"/>
      <c r="F118" s="60"/>
      <c r="G118" s="60"/>
      <c r="H118" s="60"/>
      <c r="I118" s="60"/>
    </row>
    <row r="119" spans="1:10" x14ac:dyDescent="0.25">
      <c r="A119" s="56" t="s">
        <v>68</v>
      </c>
      <c r="B119" s="56"/>
      <c r="C119" s="23" t="s">
        <v>240</v>
      </c>
      <c r="D119" s="23" t="s">
        <v>236</v>
      </c>
      <c r="E119" s="24">
        <v>66177193</v>
      </c>
      <c r="F119" s="24"/>
      <c r="G119" s="24"/>
      <c r="H119" s="24"/>
      <c r="I119" s="28">
        <f>E119+F119+G119+H119</f>
        <v>66177193</v>
      </c>
    </row>
    <row r="120" spans="1:10" ht="25.5" x14ac:dyDescent="0.25">
      <c r="A120" s="56" t="s">
        <v>69</v>
      </c>
      <c r="B120" s="56"/>
      <c r="C120" s="23" t="s">
        <v>237</v>
      </c>
      <c r="D120" s="23" t="s">
        <v>238</v>
      </c>
      <c r="E120" s="24">
        <v>11461776</v>
      </c>
      <c r="F120" s="24"/>
      <c r="G120" s="24"/>
      <c r="H120" s="24"/>
      <c r="I120" s="28">
        <f t="shared" ref="I120:I142" si="23">E120+F120+G120+H120</f>
        <v>11461776</v>
      </c>
    </row>
    <row r="121" spans="1:10" x14ac:dyDescent="0.25">
      <c r="A121" s="56" t="s">
        <v>70</v>
      </c>
      <c r="B121" s="56"/>
      <c r="C121" s="23" t="s">
        <v>32</v>
      </c>
      <c r="D121" s="23" t="s">
        <v>239</v>
      </c>
      <c r="E121" s="24">
        <v>18981654</v>
      </c>
      <c r="F121" s="24"/>
      <c r="G121" s="24"/>
      <c r="H121" s="24">
        <v>-2000000</v>
      </c>
      <c r="I121" s="28">
        <f t="shared" si="23"/>
        <v>16981654</v>
      </c>
    </row>
    <row r="122" spans="1:10" x14ac:dyDescent="0.25">
      <c r="A122" s="56" t="s">
        <v>71</v>
      </c>
      <c r="B122" s="56"/>
      <c r="C122" s="23" t="s">
        <v>24</v>
      </c>
      <c r="D122" s="23" t="s">
        <v>241</v>
      </c>
      <c r="E122" s="24"/>
      <c r="F122" s="24"/>
      <c r="G122" s="24"/>
      <c r="H122" s="24"/>
      <c r="I122" s="28">
        <f t="shared" si="23"/>
        <v>0</v>
      </c>
    </row>
    <row r="123" spans="1:10" x14ac:dyDescent="0.25">
      <c r="A123" s="56" t="s">
        <v>72</v>
      </c>
      <c r="B123" s="56"/>
      <c r="C123" s="23" t="s">
        <v>243</v>
      </c>
      <c r="D123" s="23" t="s">
        <v>242</v>
      </c>
      <c r="E123" s="24"/>
      <c r="F123" s="24"/>
      <c r="G123" s="24"/>
      <c r="H123" s="24"/>
      <c r="I123" s="28">
        <f t="shared" si="23"/>
        <v>0</v>
      </c>
      <c r="J123" s="19" t="s">
        <v>44</v>
      </c>
    </row>
    <row r="124" spans="1:10" x14ac:dyDescent="0.25">
      <c r="A124" s="56" t="s">
        <v>73</v>
      </c>
      <c r="B124" s="56"/>
      <c r="C124" s="23" t="s">
        <v>245</v>
      </c>
      <c r="D124" s="23" t="s">
        <v>244</v>
      </c>
      <c r="E124" s="24">
        <v>1525185</v>
      </c>
      <c r="F124" s="24"/>
      <c r="G124" s="24"/>
      <c r="H124" s="24"/>
      <c r="I124" s="28">
        <f t="shared" si="23"/>
        <v>1525185</v>
      </c>
    </row>
    <row r="125" spans="1:10" x14ac:dyDescent="0.25">
      <c r="A125" s="56" t="s">
        <v>74</v>
      </c>
      <c r="B125" s="56"/>
      <c r="C125" s="23" t="s">
        <v>25</v>
      </c>
      <c r="D125" s="23" t="s">
        <v>246</v>
      </c>
      <c r="E125" s="24"/>
      <c r="F125" s="24"/>
      <c r="G125" s="24"/>
      <c r="H125" s="24"/>
      <c r="I125" s="28">
        <f t="shared" si="23"/>
        <v>0</v>
      </c>
    </row>
    <row r="126" spans="1:10" x14ac:dyDescent="0.25">
      <c r="A126" s="56" t="s">
        <v>76</v>
      </c>
      <c r="B126" s="56"/>
      <c r="C126" s="23" t="s">
        <v>248</v>
      </c>
      <c r="D126" s="23" t="s">
        <v>247</v>
      </c>
      <c r="E126" s="24"/>
      <c r="F126" s="24"/>
      <c r="G126" s="24"/>
      <c r="H126" s="24"/>
      <c r="I126" s="28">
        <f t="shared" si="23"/>
        <v>0</v>
      </c>
    </row>
    <row r="127" spans="1:10" ht="25.5" x14ac:dyDescent="0.25">
      <c r="A127" s="47" t="s">
        <v>77</v>
      </c>
      <c r="B127" s="47"/>
      <c r="C127" s="34" t="s">
        <v>250</v>
      </c>
      <c r="D127" s="34" t="s">
        <v>249</v>
      </c>
      <c r="E127" s="35">
        <f>SUM(E119:E126)</f>
        <v>98145808</v>
      </c>
      <c r="F127" s="35">
        <f t="shared" ref="F127:H127" si="24">SUM(F119:F126)</f>
        <v>0</v>
      </c>
      <c r="G127" s="35">
        <f t="shared" si="24"/>
        <v>0</v>
      </c>
      <c r="H127" s="35">
        <f t="shared" si="24"/>
        <v>-2000000</v>
      </c>
      <c r="I127" s="35">
        <f t="shared" si="23"/>
        <v>96145808</v>
      </c>
    </row>
    <row r="128" spans="1:10" ht="25.5" x14ac:dyDescent="0.25">
      <c r="A128" s="56" t="s">
        <v>78</v>
      </c>
      <c r="B128" s="56"/>
      <c r="C128" s="23" t="s">
        <v>356</v>
      </c>
      <c r="D128" s="23" t="s">
        <v>339</v>
      </c>
      <c r="E128" s="24"/>
      <c r="F128" s="24"/>
      <c r="G128" s="24"/>
      <c r="H128" s="24"/>
      <c r="I128" s="28">
        <f t="shared" si="23"/>
        <v>0</v>
      </c>
    </row>
    <row r="129" spans="1:9" x14ac:dyDescent="0.25">
      <c r="A129" s="56" t="s">
        <v>79</v>
      </c>
      <c r="B129" s="56"/>
      <c r="C129" s="23" t="s">
        <v>357</v>
      </c>
      <c r="D129" s="23" t="s">
        <v>340</v>
      </c>
      <c r="E129" s="24"/>
      <c r="F129" s="24"/>
      <c r="G129" s="24"/>
      <c r="H129" s="24"/>
      <c r="I129" s="28">
        <f t="shared" si="23"/>
        <v>0</v>
      </c>
    </row>
    <row r="130" spans="1:9" ht="25.5" x14ac:dyDescent="0.25">
      <c r="A130" s="56" t="s">
        <v>80</v>
      </c>
      <c r="B130" s="56"/>
      <c r="C130" s="23" t="s">
        <v>26</v>
      </c>
      <c r="D130" s="23" t="s">
        <v>341</v>
      </c>
      <c r="E130" s="24"/>
      <c r="F130" s="24"/>
      <c r="G130" s="24"/>
      <c r="H130" s="24"/>
      <c r="I130" s="28">
        <f t="shared" si="23"/>
        <v>0</v>
      </c>
    </row>
    <row r="131" spans="1:9" ht="25.5" x14ac:dyDescent="0.25">
      <c r="A131" s="56" t="s">
        <v>81</v>
      </c>
      <c r="B131" s="56"/>
      <c r="C131" s="23" t="s">
        <v>27</v>
      </c>
      <c r="D131" s="23" t="s">
        <v>342</v>
      </c>
      <c r="E131" s="24"/>
      <c r="F131" s="24"/>
      <c r="G131" s="24"/>
      <c r="H131" s="24"/>
      <c r="I131" s="28">
        <f t="shared" si="23"/>
        <v>0</v>
      </c>
    </row>
    <row r="132" spans="1:9" ht="25.5" x14ac:dyDescent="0.25">
      <c r="A132" s="56" t="s">
        <v>45</v>
      </c>
      <c r="B132" s="56"/>
      <c r="C132" s="23" t="s">
        <v>343</v>
      </c>
      <c r="D132" s="23" t="s">
        <v>344</v>
      </c>
      <c r="E132" s="24"/>
      <c r="F132" s="24"/>
      <c r="G132" s="24"/>
      <c r="H132" s="24"/>
      <c r="I132" s="28">
        <f t="shared" si="23"/>
        <v>0</v>
      </c>
    </row>
    <row r="133" spans="1:9" ht="25.5" x14ac:dyDescent="0.25">
      <c r="A133" s="56" t="s">
        <v>88</v>
      </c>
      <c r="B133" s="56"/>
      <c r="C133" s="23" t="s">
        <v>345</v>
      </c>
      <c r="D133" s="23" t="s">
        <v>346</v>
      </c>
      <c r="E133" s="24"/>
      <c r="F133" s="24"/>
      <c r="G133" s="24"/>
      <c r="H133" s="24"/>
      <c r="I133" s="28">
        <f t="shared" si="23"/>
        <v>0</v>
      </c>
    </row>
    <row r="134" spans="1:9" x14ac:dyDescent="0.25">
      <c r="A134" s="56" t="s">
        <v>89</v>
      </c>
      <c r="B134" s="56"/>
      <c r="C134" s="23" t="s">
        <v>28</v>
      </c>
      <c r="D134" s="23" t="s">
        <v>347</v>
      </c>
      <c r="E134" s="24"/>
      <c r="F134" s="24"/>
      <c r="G134" s="24"/>
      <c r="H134" s="24"/>
      <c r="I134" s="28">
        <f t="shared" si="23"/>
        <v>0</v>
      </c>
    </row>
    <row r="135" spans="1:9" ht="25.5" x14ac:dyDescent="0.25">
      <c r="A135" s="56" t="s">
        <v>90</v>
      </c>
      <c r="B135" s="56"/>
      <c r="C135" s="23" t="s">
        <v>348</v>
      </c>
      <c r="D135" s="23" t="s">
        <v>349</v>
      </c>
      <c r="E135" s="24"/>
      <c r="F135" s="24"/>
      <c r="G135" s="24"/>
      <c r="H135" s="24"/>
      <c r="I135" s="28">
        <f t="shared" si="23"/>
        <v>0</v>
      </c>
    </row>
    <row r="136" spans="1:9" x14ac:dyDescent="0.25">
      <c r="A136" s="56" t="s">
        <v>91</v>
      </c>
      <c r="B136" s="56"/>
      <c r="C136" s="23" t="s">
        <v>358</v>
      </c>
      <c r="D136" s="23" t="s">
        <v>350</v>
      </c>
      <c r="E136" s="24">
        <v>0</v>
      </c>
      <c r="F136" s="24"/>
      <c r="G136" s="24"/>
      <c r="H136" s="24"/>
      <c r="I136" s="28">
        <f t="shared" si="23"/>
        <v>0</v>
      </c>
    </row>
    <row r="137" spans="1:9" ht="25.5" x14ac:dyDescent="0.25">
      <c r="A137" s="46" t="s">
        <v>99</v>
      </c>
      <c r="B137" s="46"/>
      <c r="C137" s="30" t="s">
        <v>359</v>
      </c>
      <c r="D137" s="30" t="s">
        <v>337</v>
      </c>
      <c r="E137" s="31">
        <f>SUM(E128:E136)</f>
        <v>0</v>
      </c>
      <c r="F137" s="31">
        <f t="shared" ref="F137:G137" si="25">SUM(F128:F136)</f>
        <v>0</v>
      </c>
      <c r="G137" s="31">
        <f t="shared" si="25"/>
        <v>0</v>
      </c>
      <c r="H137" s="31"/>
      <c r="I137" s="28">
        <f t="shared" si="23"/>
        <v>0</v>
      </c>
    </row>
    <row r="138" spans="1:9" x14ac:dyDescent="0.25">
      <c r="A138" s="46" t="s">
        <v>100</v>
      </c>
      <c r="B138" s="46"/>
      <c r="C138" s="30" t="s">
        <v>360</v>
      </c>
      <c r="D138" s="30" t="s">
        <v>338</v>
      </c>
      <c r="E138" s="31">
        <v>0</v>
      </c>
      <c r="F138" s="31"/>
      <c r="G138" s="31"/>
      <c r="H138" s="31"/>
      <c r="I138" s="28">
        <f t="shared" si="23"/>
        <v>0</v>
      </c>
    </row>
    <row r="139" spans="1:9" ht="25.5" x14ac:dyDescent="0.25">
      <c r="A139" s="46" t="s">
        <v>101</v>
      </c>
      <c r="B139" s="46"/>
      <c r="C139" s="30" t="s">
        <v>351</v>
      </c>
      <c r="D139" s="30" t="s">
        <v>352</v>
      </c>
      <c r="E139" s="31"/>
      <c r="F139" s="31"/>
      <c r="G139" s="31"/>
      <c r="H139" s="31"/>
      <c r="I139" s="28">
        <f t="shared" si="23"/>
        <v>0</v>
      </c>
    </row>
    <row r="140" spans="1:9" x14ac:dyDescent="0.25">
      <c r="A140" s="46" t="s">
        <v>106</v>
      </c>
      <c r="B140" s="46"/>
      <c r="C140" s="30" t="s">
        <v>353</v>
      </c>
      <c r="D140" s="30" t="s">
        <v>354</v>
      </c>
      <c r="E140" s="31"/>
      <c r="F140" s="31"/>
      <c r="G140" s="31"/>
      <c r="H140" s="31"/>
      <c r="I140" s="28">
        <f t="shared" si="23"/>
        <v>0</v>
      </c>
    </row>
    <row r="141" spans="1:9" ht="25.5" x14ac:dyDescent="0.25">
      <c r="A141" s="47" t="s">
        <v>109</v>
      </c>
      <c r="B141" s="47"/>
      <c r="C141" s="34" t="s">
        <v>361</v>
      </c>
      <c r="D141" s="34" t="s">
        <v>355</v>
      </c>
      <c r="E141" s="35">
        <f>E137+E138+E139+E140</f>
        <v>0</v>
      </c>
      <c r="F141" s="35">
        <f t="shared" ref="F141:G141" si="26">F137+F138+F139+F140</f>
        <v>0</v>
      </c>
      <c r="G141" s="35">
        <f t="shared" si="26"/>
        <v>0</v>
      </c>
      <c r="H141" s="35">
        <f t="shared" ref="H141" si="27">H137+H138+H139+H140</f>
        <v>0</v>
      </c>
      <c r="I141" s="35">
        <f t="shared" si="23"/>
        <v>0</v>
      </c>
    </row>
    <row r="142" spans="1:9" x14ac:dyDescent="0.25">
      <c r="A142" s="48" t="s">
        <v>110</v>
      </c>
      <c r="B142" s="48"/>
      <c r="C142" s="38" t="s">
        <v>362</v>
      </c>
      <c r="D142" s="38" t="s">
        <v>363</v>
      </c>
      <c r="E142" s="39">
        <f>E127+E141</f>
        <v>98145808</v>
      </c>
      <c r="F142" s="39">
        <f t="shared" ref="F142:G142" si="28">F127+F141</f>
        <v>0</v>
      </c>
      <c r="G142" s="39">
        <f t="shared" si="28"/>
        <v>0</v>
      </c>
      <c r="H142" s="39">
        <f t="shared" ref="H142" si="29">H127+H141</f>
        <v>-2000000</v>
      </c>
      <c r="I142" s="39">
        <f t="shared" si="23"/>
        <v>96145808</v>
      </c>
    </row>
    <row r="143" spans="1:9" x14ac:dyDescent="0.25">
      <c r="A143" s="5"/>
      <c r="B143" s="6"/>
      <c r="C143" s="7"/>
      <c r="D143" s="7"/>
      <c r="E143" s="7"/>
      <c r="F143" s="7"/>
      <c r="G143" s="7"/>
      <c r="H143" s="7"/>
      <c r="I143" s="8">
        <f>I109-I142</f>
        <v>0</v>
      </c>
    </row>
    <row r="144" spans="1:9" x14ac:dyDescent="0.25">
      <c r="A144" s="9"/>
      <c r="B144" s="10"/>
      <c r="C144" s="11"/>
      <c r="D144" s="11"/>
      <c r="E144" s="11"/>
      <c r="F144" s="11"/>
      <c r="G144" s="11"/>
      <c r="H144" s="11"/>
      <c r="I144" s="11"/>
    </row>
    <row r="145" spans="1:9" x14ac:dyDescent="0.25">
      <c r="A145" s="12" t="s">
        <v>38</v>
      </c>
      <c r="B145" s="12"/>
      <c r="C145" s="13"/>
      <c r="D145" s="22"/>
      <c r="E145" s="61">
        <v>8</v>
      </c>
      <c r="F145" s="62"/>
      <c r="G145" s="62"/>
      <c r="H145" s="62"/>
      <c r="I145" s="63"/>
    </row>
    <row r="146" spans="1:9" x14ac:dyDescent="0.25">
      <c r="A146" s="64"/>
      <c r="B146" s="65"/>
      <c r="C146" s="66"/>
      <c r="D146" s="20"/>
      <c r="E146" s="61"/>
      <c r="F146" s="62"/>
      <c r="G146" s="62"/>
      <c r="H146" s="62"/>
      <c r="I146" s="63"/>
    </row>
    <row r="147" spans="1:9" x14ac:dyDescent="0.25">
      <c r="A147" s="14"/>
      <c r="B147" s="14"/>
      <c r="C147" s="15"/>
      <c r="D147" s="15"/>
      <c r="E147" s="16"/>
      <c r="F147" s="16"/>
      <c r="G147" s="16"/>
      <c r="H147" s="16"/>
      <c r="I147" s="16"/>
    </row>
    <row r="148" spans="1:9" ht="21.95" customHeight="1" x14ac:dyDescent="0.25"/>
    <row r="149" spans="1:9" ht="21.95" customHeight="1" x14ac:dyDescent="0.25"/>
    <row r="150" spans="1:9" ht="21.95" customHeight="1" x14ac:dyDescent="0.25"/>
    <row r="151" spans="1:9" ht="21.95" customHeight="1" x14ac:dyDescent="0.25"/>
    <row r="152" spans="1:9" ht="21.95" customHeight="1" x14ac:dyDescent="0.25"/>
    <row r="153" spans="1:9" ht="21.95" customHeight="1" x14ac:dyDescent="0.25"/>
    <row r="154" spans="1:9" ht="21.95" customHeight="1" x14ac:dyDescent="0.25"/>
    <row r="155" spans="1:9" ht="21.95" customHeight="1" x14ac:dyDescent="0.25"/>
    <row r="156" spans="1:9" ht="21.95" customHeight="1" x14ac:dyDescent="0.25"/>
  </sheetData>
  <mergeCells count="144">
    <mergeCell ref="A16:B16"/>
    <mergeCell ref="A17:B17"/>
    <mergeCell ref="A18:B18"/>
    <mergeCell ref="A19:B19"/>
    <mergeCell ref="A20:B20"/>
    <mergeCell ref="A2:I2"/>
    <mergeCell ref="A3:B3"/>
    <mergeCell ref="C3:I3"/>
    <mergeCell ref="A4:B4"/>
    <mergeCell ref="C4:I4"/>
    <mergeCell ref="A5:B5"/>
    <mergeCell ref="A6:B7"/>
    <mergeCell ref="C6:C7"/>
    <mergeCell ref="E6:I6"/>
    <mergeCell ref="A8:B8"/>
    <mergeCell ref="A9:I9"/>
    <mergeCell ref="A11:B11"/>
    <mergeCell ref="A12:B12"/>
    <mergeCell ref="A13:B13"/>
    <mergeCell ref="A14:B14"/>
    <mergeCell ref="A15:B1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120:B120"/>
    <mergeCell ref="A121:B121"/>
    <mergeCell ref="A122:B122"/>
    <mergeCell ref="A123:B123"/>
    <mergeCell ref="A115:B116"/>
    <mergeCell ref="C115:C116"/>
    <mergeCell ref="E115:I115"/>
    <mergeCell ref="A117:B117"/>
    <mergeCell ref="A118:I118"/>
    <mergeCell ref="C114:I114"/>
    <mergeCell ref="A146:C146"/>
    <mergeCell ref="E146:I146"/>
    <mergeCell ref="A139:B139"/>
    <mergeCell ref="A140:B140"/>
    <mergeCell ref="A141:B141"/>
    <mergeCell ref="A142:B142"/>
    <mergeCell ref="E145:I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2:J156"/>
  <sheetViews>
    <sheetView tabSelected="1" workbookViewId="0">
      <selection activeCell="K121" sqref="K121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8" width="14.28515625" style="1" customWidth="1"/>
    <col min="9" max="9" width="15.42578125" style="1" customWidth="1"/>
    <col min="10" max="10" width="13.5703125" style="1" bestFit="1" customWidth="1"/>
    <col min="11" max="11" width="16.140625" style="1" bestFit="1" customWidth="1"/>
    <col min="12" max="16384" width="9.140625" style="1"/>
  </cols>
  <sheetData>
    <row r="2" spans="1:9" ht="15" customHeight="1" x14ac:dyDescent="0.25">
      <c r="A2" s="50" t="s">
        <v>368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47" t="s">
        <v>31</v>
      </c>
      <c r="B3" s="47"/>
      <c r="C3" s="51" t="s">
        <v>40</v>
      </c>
      <c r="D3" s="51"/>
      <c r="E3" s="51"/>
      <c r="F3" s="51"/>
      <c r="G3" s="51"/>
      <c r="H3" s="51"/>
      <c r="I3" s="51"/>
    </row>
    <row r="4" spans="1:9" x14ac:dyDescent="0.25">
      <c r="A4" s="47" t="s">
        <v>34</v>
      </c>
      <c r="B4" s="47"/>
      <c r="C4" s="52" t="s">
        <v>35</v>
      </c>
      <c r="D4" s="52"/>
      <c r="E4" s="52"/>
      <c r="F4" s="52"/>
      <c r="G4" s="52"/>
      <c r="H4" s="52"/>
      <c r="I4" s="52"/>
    </row>
    <row r="5" spans="1:9" x14ac:dyDescent="0.25">
      <c r="A5" s="53"/>
      <c r="B5" s="53"/>
      <c r="C5" s="36"/>
      <c r="D5" s="36"/>
      <c r="E5" s="37"/>
      <c r="F5" s="37"/>
      <c r="G5" s="37"/>
      <c r="H5" s="37"/>
      <c r="I5" s="41"/>
    </row>
    <row r="6" spans="1:9" x14ac:dyDescent="0.25">
      <c r="A6" s="47" t="s">
        <v>36</v>
      </c>
      <c r="B6" s="47"/>
      <c r="C6" s="54" t="s">
        <v>37</v>
      </c>
      <c r="D6" s="34"/>
      <c r="E6" s="52" t="s">
        <v>57</v>
      </c>
      <c r="F6" s="52"/>
      <c r="G6" s="52"/>
      <c r="H6" s="55"/>
      <c r="I6" s="55"/>
    </row>
    <row r="7" spans="1:9" ht="25.5" x14ac:dyDescent="0.25">
      <c r="A7" s="47"/>
      <c r="B7" s="47"/>
      <c r="C7" s="54"/>
      <c r="D7" s="34"/>
      <c r="E7" s="40" t="s">
        <v>0</v>
      </c>
      <c r="F7" s="40" t="s">
        <v>1</v>
      </c>
      <c r="G7" s="40" t="s">
        <v>2</v>
      </c>
      <c r="H7" s="42" t="s">
        <v>379</v>
      </c>
      <c r="I7" s="40" t="s">
        <v>3</v>
      </c>
    </row>
    <row r="8" spans="1:9" x14ac:dyDescent="0.25">
      <c r="A8" s="47">
        <v>1</v>
      </c>
      <c r="B8" s="47"/>
      <c r="C8" s="40">
        <v>2</v>
      </c>
      <c r="D8" s="40"/>
      <c r="E8" s="40">
        <v>3</v>
      </c>
      <c r="F8" s="40">
        <v>4</v>
      </c>
      <c r="G8" s="40">
        <v>5</v>
      </c>
      <c r="H8" s="42"/>
      <c r="I8" s="40">
        <v>6</v>
      </c>
    </row>
    <row r="9" spans="1:9" x14ac:dyDescent="0.25">
      <c r="A9" s="59" t="s">
        <v>29</v>
      </c>
      <c r="B9" s="59"/>
      <c r="C9" s="59"/>
      <c r="D9" s="59"/>
      <c r="E9" s="59"/>
      <c r="F9" s="59"/>
      <c r="G9" s="59"/>
      <c r="H9" s="59"/>
      <c r="I9" s="59"/>
    </row>
    <row r="11" spans="1:9" ht="38.25" x14ac:dyDescent="0.25">
      <c r="A11" s="56" t="s">
        <v>68</v>
      </c>
      <c r="B11" s="56"/>
      <c r="C11" s="23" t="s">
        <v>4</v>
      </c>
      <c r="D11" s="23" t="s">
        <v>47</v>
      </c>
      <c r="E11" s="24"/>
      <c r="F11" s="25"/>
      <c r="G11" s="24"/>
      <c r="H11" s="24"/>
      <c r="I11" s="24">
        <f>E11+F11+G11+H11</f>
        <v>0</v>
      </c>
    </row>
    <row r="12" spans="1:9" ht="38.25" x14ac:dyDescent="0.25">
      <c r="A12" s="56" t="s">
        <v>69</v>
      </c>
      <c r="B12" s="56"/>
      <c r="C12" s="23" t="s">
        <v>48</v>
      </c>
      <c r="D12" s="23" t="s">
        <v>49</v>
      </c>
      <c r="E12" s="24"/>
      <c r="F12" s="25"/>
      <c r="G12" s="25"/>
      <c r="H12" s="25"/>
      <c r="I12" s="24">
        <f t="shared" ref="I12:I75" si="0">E12+F12+G12+H12</f>
        <v>0</v>
      </c>
    </row>
    <row r="13" spans="1:9" ht="51" x14ac:dyDescent="0.25">
      <c r="A13" s="56" t="s">
        <v>70</v>
      </c>
      <c r="B13" s="56"/>
      <c r="C13" s="23" t="s">
        <v>50</v>
      </c>
      <c r="D13" s="23" t="s">
        <v>51</v>
      </c>
      <c r="E13" s="24"/>
      <c r="F13" s="25"/>
      <c r="G13" s="25"/>
      <c r="H13" s="25"/>
      <c r="I13" s="24">
        <f t="shared" si="0"/>
        <v>0</v>
      </c>
    </row>
    <row r="14" spans="1:9" ht="25.5" x14ac:dyDescent="0.25">
      <c r="A14" s="56" t="s">
        <v>71</v>
      </c>
      <c r="B14" s="56"/>
      <c r="C14" s="23" t="s">
        <v>52</v>
      </c>
      <c r="D14" s="23" t="s">
        <v>53</v>
      </c>
      <c r="E14" s="24"/>
      <c r="F14" s="25"/>
      <c r="G14" s="25"/>
      <c r="H14" s="25"/>
      <c r="I14" s="24">
        <f t="shared" si="0"/>
        <v>0</v>
      </c>
    </row>
    <row r="15" spans="1:9" ht="38.25" x14ac:dyDescent="0.25">
      <c r="A15" s="56" t="s">
        <v>72</v>
      </c>
      <c r="B15" s="56"/>
      <c r="C15" s="23" t="s">
        <v>54</v>
      </c>
      <c r="D15" s="23" t="s">
        <v>55</v>
      </c>
      <c r="E15" s="25"/>
      <c r="F15" s="25"/>
      <c r="G15" s="25"/>
      <c r="H15" s="25"/>
      <c r="I15" s="24">
        <f t="shared" si="0"/>
        <v>0</v>
      </c>
    </row>
    <row r="16" spans="1:9" x14ac:dyDescent="0.25">
      <c r="A16" s="57" t="s">
        <v>73</v>
      </c>
      <c r="B16" s="58"/>
      <c r="C16" s="26" t="s">
        <v>43</v>
      </c>
      <c r="D16" s="26" t="s">
        <v>56</v>
      </c>
      <c r="E16" s="27"/>
      <c r="F16" s="27"/>
      <c r="G16" s="27"/>
      <c r="H16" s="27"/>
      <c r="I16" s="24">
        <f t="shared" si="0"/>
        <v>0</v>
      </c>
    </row>
    <row r="17" spans="1:9" ht="25.5" x14ac:dyDescent="0.25">
      <c r="A17" s="49" t="s">
        <v>74</v>
      </c>
      <c r="B17" s="49"/>
      <c r="C17" s="13" t="s">
        <v>75</v>
      </c>
      <c r="D17" s="13" t="s">
        <v>58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/>
      <c r="I17" s="24">
        <f t="shared" si="0"/>
        <v>0</v>
      </c>
    </row>
    <row r="18" spans="1:9" x14ac:dyDescent="0.25">
      <c r="A18" s="49" t="s">
        <v>76</v>
      </c>
      <c r="B18" s="49"/>
      <c r="C18" s="13" t="s">
        <v>5</v>
      </c>
      <c r="D18" s="13" t="s">
        <v>63</v>
      </c>
      <c r="E18" s="29"/>
      <c r="F18" s="29"/>
      <c r="G18" s="29"/>
      <c r="H18" s="29"/>
      <c r="I18" s="24">
        <f t="shared" si="0"/>
        <v>0</v>
      </c>
    </row>
    <row r="19" spans="1:9" ht="51" x14ac:dyDescent="0.25">
      <c r="A19" s="49" t="s">
        <v>77</v>
      </c>
      <c r="B19" s="49"/>
      <c r="C19" s="13" t="s">
        <v>59</v>
      </c>
      <c r="D19" s="13" t="s">
        <v>64</v>
      </c>
      <c r="E19" s="29"/>
      <c r="F19" s="29"/>
      <c r="G19" s="29"/>
      <c r="H19" s="29"/>
      <c r="I19" s="24">
        <f t="shared" si="0"/>
        <v>0</v>
      </c>
    </row>
    <row r="20" spans="1:9" ht="51" x14ac:dyDescent="0.25">
      <c r="A20" s="49" t="s">
        <v>78</v>
      </c>
      <c r="B20" s="49"/>
      <c r="C20" s="13" t="s">
        <v>60</v>
      </c>
      <c r="D20" s="13" t="s">
        <v>65</v>
      </c>
      <c r="E20" s="29"/>
      <c r="F20" s="29"/>
      <c r="G20" s="29"/>
      <c r="H20" s="29"/>
      <c r="I20" s="24">
        <f t="shared" si="0"/>
        <v>0</v>
      </c>
    </row>
    <row r="21" spans="1:9" ht="51" x14ac:dyDescent="0.25">
      <c r="A21" s="49" t="s">
        <v>79</v>
      </c>
      <c r="B21" s="49"/>
      <c r="C21" s="13" t="s">
        <v>61</v>
      </c>
      <c r="D21" s="13" t="s">
        <v>66</v>
      </c>
      <c r="E21" s="29"/>
      <c r="F21" s="29"/>
      <c r="G21" s="29"/>
      <c r="H21" s="29"/>
      <c r="I21" s="24">
        <f t="shared" si="0"/>
        <v>0</v>
      </c>
    </row>
    <row r="22" spans="1:9" ht="38.25" x14ac:dyDescent="0.25">
      <c r="A22" s="49" t="s">
        <v>80</v>
      </c>
      <c r="B22" s="49"/>
      <c r="C22" s="13" t="s">
        <v>62</v>
      </c>
      <c r="D22" s="13" t="s">
        <v>67</v>
      </c>
      <c r="E22" s="28"/>
      <c r="F22" s="29"/>
      <c r="G22" s="29"/>
      <c r="H22" s="29"/>
      <c r="I22" s="24">
        <f t="shared" si="0"/>
        <v>0</v>
      </c>
    </row>
    <row r="23" spans="1:9" ht="38.25" x14ac:dyDescent="0.25">
      <c r="A23" s="46" t="s">
        <v>81</v>
      </c>
      <c r="B23" s="46"/>
      <c r="C23" s="30" t="s">
        <v>82</v>
      </c>
      <c r="D23" s="30" t="s">
        <v>83</v>
      </c>
      <c r="E23" s="31">
        <f>SUM(E17:E22)</f>
        <v>0</v>
      </c>
      <c r="F23" s="31">
        <f t="shared" ref="F23:G23" si="1">SUM(F17:F22)</f>
        <v>0</v>
      </c>
      <c r="G23" s="31">
        <f t="shared" si="1"/>
        <v>0</v>
      </c>
      <c r="H23" s="31"/>
      <c r="I23" s="24">
        <f t="shared" si="0"/>
        <v>0</v>
      </c>
    </row>
    <row r="24" spans="1:9" ht="25.5" x14ac:dyDescent="0.25">
      <c r="A24" s="56" t="s">
        <v>45</v>
      </c>
      <c r="B24" s="56"/>
      <c r="C24" s="23" t="s">
        <v>6</v>
      </c>
      <c r="D24" s="23" t="s">
        <v>92</v>
      </c>
      <c r="E24" s="25"/>
      <c r="F24" s="25"/>
      <c r="G24" s="25"/>
      <c r="H24" s="25"/>
      <c r="I24" s="24">
        <f t="shared" si="0"/>
        <v>0</v>
      </c>
    </row>
    <row r="25" spans="1:9" ht="51" x14ac:dyDescent="0.25">
      <c r="A25" s="56" t="s">
        <v>88</v>
      </c>
      <c r="B25" s="56"/>
      <c r="C25" s="23" t="s">
        <v>84</v>
      </c>
      <c r="D25" s="23" t="s">
        <v>93</v>
      </c>
      <c r="E25" s="25"/>
      <c r="F25" s="25"/>
      <c r="G25" s="25"/>
      <c r="H25" s="25"/>
      <c r="I25" s="24">
        <f t="shared" si="0"/>
        <v>0</v>
      </c>
    </row>
    <row r="26" spans="1:9" ht="51" x14ac:dyDescent="0.25">
      <c r="A26" s="56" t="s">
        <v>89</v>
      </c>
      <c r="B26" s="56"/>
      <c r="C26" s="23" t="s">
        <v>85</v>
      </c>
      <c r="D26" s="23" t="s">
        <v>94</v>
      </c>
      <c r="E26" s="25"/>
      <c r="F26" s="25"/>
      <c r="G26" s="25"/>
      <c r="H26" s="25"/>
      <c r="I26" s="24">
        <f t="shared" si="0"/>
        <v>0</v>
      </c>
    </row>
    <row r="27" spans="1:9" ht="51" x14ac:dyDescent="0.25">
      <c r="A27" s="56" t="s">
        <v>90</v>
      </c>
      <c r="B27" s="56"/>
      <c r="C27" s="23" t="s">
        <v>86</v>
      </c>
      <c r="D27" s="23" t="s">
        <v>95</v>
      </c>
      <c r="E27" s="25"/>
      <c r="F27" s="25"/>
      <c r="G27" s="25"/>
      <c r="H27" s="25"/>
      <c r="I27" s="24">
        <f t="shared" si="0"/>
        <v>0</v>
      </c>
    </row>
    <row r="28" spans="1:9" ht="38.25" x14ac:dyDescent="0.25">
      <c r="A28" s="56" t="s">
        <v>91</v>
      </c>
      <c r="B28" s="56"/>
      <c r="C28" s="23" t="s">
        <v>87</v>
      </c>
      <c r="D28" s="23" t="s">
        <v>96</v>
      </c>
      <c r="E28" s="25"/>
      <c r="F28" s="24"/>
      <c r="G28" s="25"/>
      <c r="H28" s="25"/>
      <c r="I28" s="24">
        <f t="shared" si="0"/>
        <v>0</v>
      </c>
    </row>
    <row r="29" spans="1:9" ht="38.25" x14ac:dyDescent="0.25">
      <c r="A29" s="46" t="s">
        <v>99</v>
      </c>
      <c r="B29" s="46"/>
      <c r="C29" s="30" t="s">
        <v>97</v>
      </c>
      <c r="D29" s="30" t="s">
        <v>98</v>
      </c>
      <c r="E29" s="32">
        <f>SUM(E24:E28)</f>
        <v>0</v>
      </c>
      <c r="F29" s="32">
        <f t="shared" ref="F29:G29" si="2">SUM(F24:F28)</f>
        <v>0</v>
      </c>
      <c r="G29" s="32">
        <f t="shared" si="2"/>
        <v>0</v>
      </c>
      <c r="H29" s="32"/>
      <c r="I29" s="24">
        <f t="shared" si="0"/>
        <v>0</v>
      </c>
    </row>
    <row r="30" spans="1:9" ht="25.5" customHeight="1" x14ac:dyDescent="0.25">
      <c r="A30" s="56" t="s">
        <v>100</v>
      </c>
      <c r="B30" s="56"/>
      <c r="C30" s="23" t="s">
        <v>102</v>
      </c>
      <c r="D30" s="23" t="s">
        <v>103</v>
      </c>
      <c r="E30" s="24"/>
      <c r="F30" s="25">
        <f t="shared" ref="F30:G30" si="3">F31+F37+F33</f>
        <v>0</v>
      </c>
      <c r="G30" s="25">
        <f t="shared" si="3"/>
        <v>0</v>
      </c>
      <c r="H30" s="25"/>
      <c r="I30" s="24">
        <f t="shared" si="0"/>
        <v>0</v>
      </c>
    </row>
    <row r="31" spans="1:9" x14ac:dyDescent="0.25">
      <c r="A31" s="56" t="s">
        <v>101</v>
      </c>
      <c r="B31" s="56"/>
      <c r="C31" s="23" t="s">
        <v>104</v>
      </c>
      <c r="D31" s="23" t="s">
        <v>105</v>
      </c>
      <c r="E31" s="24"/>
      <c r="F31" s="25"/>
      <c r="G31" s="25"/>
      <c r="H31" s="25"/>
      <c r="I31" s="24">
        <f t="shared" si="0"/>
        <v>0</v>
      </c>
    </row>
    <row r="32" spans="1:9" x14ac:dyDescent="0.25">
      <c r="A32" s="33" t="s">
        <v>106</v>
      </c>
      <c r="B32" s="33"/>
      <c r="C32" s="13" t="s">
        <v>107</v>
      </c>
      <c r="D32" s="13" t="s">
        <v>108</v>
      </c>
      <c r="E32" s="28">
        <f>SUM(E30:E31)</f>
        <v>0</v>
      </c>
      <c r="F32" s="28">
        <f t="shared" ref="F32:G32" si="4">SUM(F30:F31)</f>
        <v>0</v>
      </c>
      <c r="G32" s="28">
        <f t="shared" si="4"/>
        <v>0</v>
      </c>
      <c r="H32" s="28"/>
      <c r="I32" s="24">
        <f t="shared" si="0"/>
        <v>0</v>
      </c>
    </row>
    <row r="33" spans="1:9" ht="25.5" x14ac:dyDescent="0.25">
      <c r="A33" s="49" t="s">
        <v>109</v>
      </c>
      <c r="B33" s="49"/>
      <c r="C33" s="13" t="s">
        <v>117</v>
      </c>
      <c r="D33" s="13" t="s">
        <v>118</v>
      </c>
      <c r="E33" s="28"/>
      <c r="F33" s="29"/>
      <c r="G33" s="29"/>
      <c r="H33" s="29"/>
      <c r="I33" s="24">
        <f t="shared" si="0"/>
        <v>0</v>
      </c>
    </row>
    <row r="34" spans="1:9" ht="25.5" x14ac:dyDescent="0.25">
      <c r="A34" s="49" t="s">
        <v>110</v>
      </c>
      <c r="B34" s="49"/>
      <c r="C34" s="13" t="s">
        <v>119</v>
      </c>
      <c r="D34" s="13" t="s">
        <v>120</v>
      </c>
      <c r="E34" s="28"/>
      <c r="F34" s="29"/>
      <c r="G34" s="29"/>
      <c r="H34" s="29"/>
      <c r="I34" s="24">
        <f t="shared" si="0"/>
        <v>0</v>
      </c>
    </row>
    <row r="35" spans="1:9" x14ac:dyDescent="0.25">
      <c r="A35" s="49" t="s">
        <v>111</v>
      </c>
      <c r="B35" s="49"/>
      <c r="C35" s="13" t="s">
        <v>121</v>
      </c>
      <c r="D35" s="13" t="s">
        <v>122</v>
      </c>
      <c r="E35" s="28"/>
      <c r="F35" s="29"/>
      <c r="G35" s="29"/>
      <c r="H35" s="29"/>
      <c r="I35" s="24">
        <f t="shared" si="0"/>
        <v>0</v>
      </c>
    </row>
    <row r="36" spans="1:9" x14ac:dyDescent="0.25">
      <c r="A36" s="56" t="s">
        <v>112</v>
      </c>
      <c r="B36" s="56"/>
      <c r="C36" s="23" t="s">
        <v>46</v>
      </c>
      <c r="D36" s="23" t="s">
        <v>123</v>
      </c>
      <c r="E36" s="24"/>
      <c r="F36" s="24"/>
      <c r="G36" s="24"/>
      <c r="H36" s="24"/>
      <c r="I36" s="24">
        <f t="shared" si="0"/>
        <v>0</v>
      </c>
    </row>
    <row r="37" spans="1:9" x14ac:dyDescent="0.25">
      <c r="A37" s="56" t="s">
        <v>113</v>
      </c>
      <c r="B37" s="56"/>
      <c r="C37" s="23" t="s">
        <v>124</v>
      </c>
      <c r="D37" s="23" t="s">
        <v>125</v>
      </c>
      <c r="E37" s="24"/>
      <c r="F37" s="24"/>
      <c r="G37" s="24"/>
      <c r="H37" s="24"/>
      <c r="I37" s="24">
        <f t="shared" si="0"/>
        <v>0</v>
      </c>
    </row>
    <row r="38" spans="1:9" ht="25.5" x14ac:dyDescent="0.25">
      <c r="A38" s="49" t="s">
        <v>114</v>
      </c>
      <c r="B38" s="49"/>
      <c r="C38" s="23" t="s">
        <v>126</v>
      </c>
      <c r="D38" s="23" t="s">
        <v>127</v>
      </c>
      <c r="E38" s="24"/>
      <c r="F38" s="24"/>
      <c r="G38" s="24"/>
      <c r="H38" s="24"/>
      <c r="I38" s="24">
        <f t="shared" si="0"/>
        <v>0</v>
      </c>
    </row>
    <row r="39" spans="1:9" x14ac:dyDescent="0.25">
      <c r="A39" s="56" t="s">
        <v>115</v>
      </c>
      <c r="B39" s="56"/>
      <c r="C39" s="23" t="s">
        <v>128</v>
      </c>
      <c r="D39" s="23" t="s">
        <v>129</v>
      </c>
      <c r="E39" s="24"/>
      <c r="F39" s="24"/>
      <c r="G39" s="24"/>
      <c r="H39" s="24"/>
      <c r="I39" s="24">
        <f t="shared" si="0"/>
        <v>0</v>
      </c>
    </row>
    <row r="40" spans="1:9" ht="25.5" x14ac:dyDescent="0.25">
      <c r="A40" s="56" t="s">
        <v>116</v>
      </c>
      <c r="B40" s="56"/>
      <c r="C40" s="23" t="s">
        <v>130</v>
      </c>
      <c r="D40" s="23" t="s">
        <v>131</v>
      </c>
      <c r="E40" s="24"/>
      <c r="F40" s="24"/>
      <c r="G40" s="24"/>
      <c r="H40" s="24"/>
      <c r="I40" s="24">
        <f t="shared" si="0"/>
        <v>0</v>
      </c>
    </row>
    <row r="41" spans="1:9" ht="25.5" x14ac:dyDescent="0.25">
      <c r="A41" s="49" t="s">
        <v>132</v>
      </c>
      <c r="B41" s="49"/>
      <c r="C41" s="13" t="s">
        <v>133</v>
      </c>
      <c r="D41" s="13" t="s">
        <v>134</v>
      </c>
      <c r="E41" s="28">
        <f>SUM(E36:E40)</f>
        <v>0</v>
      </c>
      <c r="F41" s="28">
        <f t="shared" ref="F41:G41" si="5">SUM(F36:F40)</f>
        <v>0</v>
      </c>
      <c r="G41" s="28">
        <f t="shared" si="5"/>
        <v>0</v>
      </c>
      <c r="H41" s="28"/>
      <c r="I41" s="24">
        <f t="shared" si="0"/>
        <v>0</v>
      </c>
    </row>
    <row r="42" spans="1:9" x14ac:dyDescent="0.25">
      <c r="A42" s="49" t="s">
        <v>139</v>
      </c>
      <c r="B42" s="49"/>
      <c r="C42" s="13" t="s">
        <v>135</v>
      </c>
      <c r="D42" s="13" t="s">
        <v>136</v>
      </c>
      <c r="E42" s="28"/>
      <c r="F42" s="29"/>
      <c r="G42" s="29"/>
      <c r="H42" s="29"/>
      <c r="I42" s="24">
        <f t="shared" si="0"/>
        <v>0</v>
      </c>
    </row>
    <row r="43" spans="1:9" ht="25.5" x14ac:dyDescent="0.25">
      <c r="A43" s="56" t="s">
        <v>140</v>
      </c>
      <c r="B43" s="56"/>
      <c r="C43" s="30" t="s">
        <v>137</v>
      </c>
      <c r="D43" s="30" t="s">
        <v>138</v>
      </c>
      <c r="E43" s="31">
        <f>E32+E33+E34+E35+E41+E42</f>
        <v>0</v>
      </c>
      <c r="F43" s="31">
        <f t="shared" ref="F43:G43" si="6">F32+F33+F34+F35+F41+F42</f>
        <v>0</v>
      </c>
      <c r="G43" s="31">
        <f t="shared" si="6"/>
        <v>0</v>
      </c>
      <c r="H43" s="31"/>
      <c r="I43" s="24">
        <f t="shared" si="0"/>
        <v>0</v>
      </c>
    </row>
    <row r="44" spans="1:9" x14ac:dyDescent="0.25">
      <c r="A44" s="49" t="s">
        <v>200</v>
      </c>
      <c r="B44" s="49"/>
      <c r="C44" s="13" t="s">
        <v>7</v>
      </c>
      <c r="D44" s="13" t="s">
        <v>141</v>
      </c>
      <c r="E44" s="28"/>
      <c r="F44" s="28"/>
      <c r="G44" s="28"/>
      <c r="H44" s="28"/>
      <c r="I44" s="24">
        <f t="shared" si="0"/>
        <v>0</v>
      </c>
    </row>
    <row r="45" spans="1:9" x14ac:dyDescent="0.25">
      <c r="A45" s="49" t="s">
        <v>201</v>
      </c>
      <c r="B45" s="49"/>
      <c r="C45" s="13" t="s">
        <v>8</v>
      </c>
      <c r="D45" s="13" t="s">
        <v>142</v>
      </c>
      <c r="E45" s="28">
        <v>1720469</v>
      </c>
      <c r="F45" s="28"/>
      <c r="G45" s="28"/>
      <c r="H45" s="28">
        <v>-1000000</v>
      </c>
      <c r="I45" s="28">
        <f t="shared" si="0"/>
        <v>720469</v>
      </c>
    </row>
    <row r="46" spans="1:9" ht="25.5" x14ac:dyDescent="0.25">
      <c r="A46" s="49" t="s">
        <v>202</v>
      </c>
      <c r="B46" s="49"/>
      <c r="C46" s="13" t="s">
        <v>143</v>
      </c>
      <c r="D46" s="13" t="s">
        <v>144</v>
      </c>
      <c r="E46" s="28"/>
      <c r="F46" s="28"/>
      <c r="G46" s="28"/>
      <c r="H46" s="28"/>
      <c r="I46" s="28">
        <f t="shared" si="0"/>
        <v>0</v>
      </c>
    </row>
    <row r="47" spans="1:9" x14ac:dyDescent="0.25">
      <c r="A47" s="49" t="s">
        <v>203</v>
      </c>
      <c r="B47" s="49"/>
      <c r="C47" s="13" t="s">
        <v>9</v>
      </c>
      <c r="D47" s="13" t="s">
        <v>145</v>
      </c>
      <c r="E47" s="28">
        <v>2800000</v>
      </c>
      <c r="F47" s="28"/>
      <c r="G47" s="28"/>
      <c r="H47" s="28"/>
      <c r="I47" s="28">
        <f t="shared" si="0"/>
        <v>2800000</v>
      </c>
    </row>
    <row r="48" spans="1:9" x14ac:dyDescent="0.25">
      <c r="A48" s="49" t="s">
        <v>204</v>
      </c>
      <c r="B48" s="49"/>
      <c r="C48" s="13" t="s">
        <v>10</v>
      </c>
      <c r="D48" s="13" t="s">
        <v>146</v>
      </c>
      <c r="E48" s="28"/>
      <c r="F48" s="28"/>
      <c r="G48" s="28"/>
      <c r="H48" s="28"/>
      <c r="I48" s="28">
        <f t="shared" si="0"/>
        <v>0</v>
      </c>
    </row>
    <row r="49" spans="1:9" ht="25.5" x14ac:dyDescent="0.25">
      <c r="A49" s="49" t="s">
        <v>205</v>
      </c>
      <c r="B49" s="49"/>
      <c r="C49" s="13" t="s">
        <v>147</v>
      </c>
      <c r="D49" s="13" t="s">
        <v>148</v>
      </c>
      <c r="E49" s="28">
        <v>464527</v>
      </c>
      <c r="F49" s="28"/>
      <c r="G49" s="28"/>
      <c r="H49" s="28"/>
      <c r="I49" s="28">
        <f t="shared" si="0"/>
        <v>464527</v>
      </c>
    </row>
    <row r="50" spans="1:9" ht="25.5" x14ac:dyDescent="0.25">
      <c r="A50" s="49" t="s">
        <v>206</v>
      </c>
      <c r="B50" s="49"/>
      <c r="C50" s="13" t="s">
        <v>11</v>
      </c>
      <c r="D50" s="13" t="s">
        <v>149</v>
      </c>
      <c r="E50" s="28"/>
      <c r="F50" s="28"/>
      <c r="G50" s="28"/>
      <c r="H50" s="28"/>
      <c r="I50" s="28">
        <f t="shared" si="0"/>
        <v>0</v>
      </c>
    </row>
    <row r="51" spans="1:9" ht="25.5" x14ac:dyDescent="0.25">
      <c r="A51" s="56" t="s">
        <v>207</v>
      </c>
      <c r="B51" s="56"/>
      <c r="C51" s="23" t="s">
        <v>150</v>
      </c>
      <c r="D51" s="23" t="s">
        <v>151</v>
      </c>
      <c r="E51" s="24"/>
      <c r="F51" s="24"/>
      <c r="G51" s="24"/>
      <c r="H51" s="24"/>
      <c r="I51" s="28">
        <f t="shared" si="0"/>
        <v>0</v>
      </c>
    </row>
    <row r="52" spans="1:9" ht="25.5" x14ac:dyDescent="0.25">
      <c r="A52" s="56" t="s">
        <v>208</v>
      </c>
      <c r="B52" s="56"/>
      <c r="C52" s="23" t="s">
        <v>152</v>
      </c>
      <c r="D52" s="23" t="s">
        <v>153</v>
      </c>
      <c r="E52" s="24"/>
      <c r="F52" s="24"/>
      <c r="G52" s="24"/>
      <c r="H52" s="24"/>
      <c r="I52" s="28">
        <f t="shared" si="0"/>
        <v>0</v>
      </c>
    </row>
    <row r="53" spans="1:9" ht="38.25" x14ac:dyDescent="0.25">
      <c r="A53" s="49" t="s">
        <v>209</v>
      </c>
      <c r="B53" s="49"/>
      <c r="C53" s="13" t="s">
        <v>154</v>
      </c>
      <c r="D53" s="13" t="s">
        <v>155</v>
      </c>
      <c r="E53" s="28">
        <f>SUM(E51:E52)</f>
        <v>0</v>
      </c>
      <c r="F53" s="28">
        <f t="shared" ref="F53:G53" si="7">SUM(F51:F52)</f>
        <v>0</v>
      </c>
      <c r="G53" s="28">
        <f t="shared" si="7"/>
        <v>0</v>
      </c>
      <c r="H53" s="28"/>
      <c r="I53" s="28">
        <f t="shared" si="0"/>
        <v>0</v>
      </c>
    </row>
    <row r="54" spans="1:9" ht="25.5" x14ac:dyDescent="0.25">
      <c r="A54" s="56" t="s">
        <v>210</v>
      </c>
      <c r="B54" s="56"/>
      <c r="C54" s="23" t="s">
        <v>156</v>
      </c>
      <c r="D54" s="23" t="s">
        <v>157</v>
      </c>
      <c r="E54" s="24"/>
      <c r="F54" s="24"/>
      <c r="G54" s="24"/>
      <c r="H54" s="24"/>
      <c r="I54" s="28">
        <f t="shared" si="0"/>
        <v>0</v>
      </c>
    </row>
    <row r="55" spans="1:9" ht="25.5" x14ac:dyDescent="0.25">
      <c r="A55" s="56" t="s">
        <v>211</v>
      </c>
      <c r="B55" s="56"/>
      <c r="C55" s="23" t="s">
        <v>158</v>
      </c>
      <c r="D55" s="23" t="s">
        <v>159</v>
      </c>
      <c r="E55" s="24"/>
      <c r="F55" s="24"/>
      <c r="G55" s="24"/>
      <c r="H55" s="24"/>
      <c r="I55" s="28">
        <f t="shared" si="0"/>
        <v>0</v>
      </c>
    </row>
    <row r="56" spans="1:9" ht="25.5" x14ac:dyDescent="0.25">
      <c r="A56" s="49" t="s">
        <v>212</v>
      </c>
      <c r="B56" s="49"/>
      <c r="C56" s="13" t="s">
        <v>160</v>
      </c>
      <c r="D56" s="13" t="s">
        <v>161</v>
      </c>
      <c r="E56" s="28">
        <f>SUM(E54:E55)</f>
        <v>0</v>
      </c>
      <c r="F56" s="28">
        <f t="shared" ref="F56:G56" si="8">SUM(F54:F55)</f>
        <v>0</v>
      </c>
      <c r="G56" s="28">
        <f t="shared" si="8"/>
        <v>0</v>
      </c>
      <c r="H56" s="28"/>
      <c r="I56" s="28">
        <f t="shared" si="0"/>
        <v>0</v>
      </c>
    </row>
    <row r="57" spans="1:9" x14ac:dyDescent="0.25">
      <c r="A57" s="49" t="s">
        <v>213</v>
      </c>
      <c r="B57" s="49"/>
      <c r="C57" s="13" t="s">
        <v>162</v>
      </c>
      <c r="D57" s="13" t="s">
        <v>163</v>
      </c>
      <c r="E57" s="28"/>
      <c r="F57" s="28"/>
      <c r="G57" s="28"/>
      <c r="H57" s="28"/>
      <c r="I57" s="28">
        <f t="shared" si="0"/>
        <v>0</v>
      </c>
    </row>
    <row r="58" spans="1:9" x14ac:dyDescent="0.25">
      <c r="A58" s="49" t="s">
        <v>214</v>
      </c>
      <c r="B58" s="49"/>
      <c r="C58" s="13" t="s">
        <v>12</v>
      </c>
      <c r="D58" s="13" t="s">
        <v>164</v>
      </c>
      <c r="E58" s="28"/>
      <c r="F58" s="28"/>
      <c r="G58" s="28"/>
      <c r="H58" s="28"/>
      <c r="I58" s="28">
        <f t="shared" si="0"/>
        <v>0</v>
      </c>
    </row>
    <row r="59" spans="1:9" ht="25.5" x14ac:dyDescent="0.25">
      <c r="A59" s="46" t="s">
        <v>215</v>
      </c>
      <c r="B59" s="46"/>
      <c r="C59" s="30" t="s">
        <v>165</v>
      </c>
      <c r="D59" s="30" t="s">
        <v>166</v>
      </c>
      <c r="E59" s="31">
        <f>E44+E45+E46+E47+E48+E49+E50+E53+E56+E57+E58</f>
        <v>4984996</v>
      </c>
      <c r="F59" s="31">
        <f t="shared" ref="F59:H59" si="9">F44+F45+F46+F47+F48+F49+F50+F53+F56+F57+F58</f>
        <v>0</v>
      </c>
      <c r="G59" s="31">
        <f t="shared" si="9"/>
        <v>0</v>
      </c>
      <c r="H59" s="31">
        <f t="shared" si="9"/>
        <v>-1000000</v>
      </c>
      <c r="I59" s="31">
        <f t="shared" si="0"/>
        <v>3984996</v>
      </c>
    </row>
    <row r="60" spans="1:9" x14ac:dyDescent="0.25">
      <c r="A60" s="56" t="s">
        <v>216</v>
      </c>
      <c r="B60" s="56"/>
      <c r="C60" s="23" t="s">
        <v>13</v>
      </c>
      <c r="D60" s="23" t="s">
        <v>167</v>
      </c>
      <c r="E60" s="24"/>
      <c r="F60" s="24"/>
      <c r="G60" s="24"/>
      <c r="H60" s="24"/>
      <c r="I60" s="28">
        <f t="shared" si="0"/>
        <v>0</v>
      </c>
    </row>
    <row r="61" spans="1:9" x14ac:dyDescent="0.25">
      <c r="A61" s="56" t="s">
        <v>217</v>
      </c>
      <c r="B61" s="56"/>
      <c r="C61" s="23" t="s">
        <v>14</v>
      </c>
      <c r="D61" s="23" t="s">
        <v>168</v>
      </c>
      <c r="E61" s="24"/>
      <c r="F61" s="24"/>
      <c r="G61" s="24"/>
      <c r="H61" s="24"/>
      <c r="I61" s="28">
        <f t="shared" si="0"/>
        <v>0</v>
      </c>
    </row>
    <row r="62" spans="1:9" x14ac:dyDescent="0.25">
      <c r="A62" s="56" t="s">
        <v>218</v>
      </c>
      <c r="B62" s="56"/>
      <c r="C62" s="23" t="s">
        <v>15</v>
      </c>
      <c r="D62" s="23" t="s">
        <v>169</v>
      </c>
      <c r="E62" s="24"/>
      <c r="F62" s="24"/>
      <c r="G62" s="24"/>
      <c r="H62" s="24"/>
      <c r="I62" s="28">
        <f t="shared" si="0"/>
        <v>0</v>
      </c>
    </row>
    <row r="63" spans="1:9" x14ac:dyDescent="0.25">
      <c r="A63" s="56" t="s">
        <v>219</v>
      </c>
      <c r="B63" s="56"/>
      <c r="C63" s="23" t="s">
        <v>16</v>
      </c>
      <c r="D63" s="23" t="s">
        <v>170</v>
      </c>
      <c r="E63" s="24"/>
      <c r="F63" s="24"/>
      <c r="G63" s="24"/>
      <c r="H63" s="24"/>
      <c r="I63" s="28">
        <f t="shared" si="0"/>
        <v>0</v>
      </c>
    </row>
    <row r="64" spans="1:9" ht="25.5" x14ac:dyDescent="0.25">
      <c r="A64" s="56" t="s">
        <v>220</v>
      </c>
      <c r="B64" s="56"/>
      <c r="C64" s="23" t="s">
        <v>17</v>
      </c>
      <c r="D64" s="23" t="s">
        <v>171</v>
      </c>
      <c r="E64" s="25"/>
      <c r="F64" s="25"/>
      <c r="G64" s="25"/>
      <c r="H64" s="25"/>
      <c r="I64" s="28">
        <f t="shared" si="0"/>
        <v>0</v>
      </c>
    </row>
    <row r="65" spans="1:9" ht="25.5" x14ac:dyDescent="0.25">
      <c r="A65" s="46" t="s">
        <v>221</v>
      </c>
      <c r="B65" s="46"/>
      <c r="C65" s="30" t="s">
        <v>172</v>
      </c>
      <c r="D65" s="30" t="s">
        <v>173</v>
      </c>
      <c r="E65" s="31">
        <f>SUM(E60:E64)</f>
        <v>0</v>
      </c>
      <c r="F65" s="31">
        <f t="shared" ref="F65:H65" si="10">SUM(F60:F64)</f>
        <v>0</v>
      </c>
      <c r="G65" s="31">
        <f t="shared" si="10"/>
        <v>0</v>
      </c>
      <c r="H65" s="31">
        <f t="shared" si="10"/>
        <v>0</v>
      </c>
      <c r="I65" s="31">
        <f t="shared" si="0"/>
        <v>0</v>
      </c>
    </row>
    <row r="66" spans="1:9" ht="51" x14ac:dyDescent="0.25">
      <c r="A66" s="49" t="s">
        <v>222</v>
      </c>
      <c r="B66" s="49"/>
      <c r="C66" s="13" t="s">
        <v>174</v>
      </c>
      <c r="D66" s="13" t="s">
        <v>175</v>
      </c>
      <c r="E66" s="29"/>
      <c r="F66" s="29"/>
      <c r="G66" s="29"/>
      <c r="H66" s="29"/>
      <c r="I66" s="28">
        <f t="shared" si="0"/>
        <v>0</v>
      </c>
    </row>
    <row r="67" spans="1:9" ht="38.25" x14ac:dyDescent="0.25">
      <c r="A67" s="49" t="s">
        <v>223</v>
      </c>
      <c r="B67" s="49"/>
      <c r="C67" s="13" t="s">
        <v>176</v>
      </c>
      <c r="D67" s="13" t="s">
        <v>177</v>
      </c>
      <c r="E67" s="29"/>
      <c r="F67" s="29"/>
      <c r="G67" s="29"/>
      <c r="H67" s="29"/>
      <c r="I67" s="28">
        <f t="shared" si="0"/>
        <v>0</v>
      </c>
    </row>
    <row r="68" spans="1:9" ht="51" x14ac:dyDescent="0.25">
      <c r="A68" s="49" t="s">
        <v>224</v>
      </c>
      <c r="B68" s="49"/>
      <c r="C68" s="13" t="s">
        <v>178</v>
      </c>
      <c r="D68" s="13" t="s">
        <v>179</v>
      </c>
      <c r="E68" s="29"/>
      <c r="F68" s="29"/>
      <c r="G68" s="29"/>
      <c r="H68" s="29"/>
      <c r="I68" s="28">
        <f t="shared" si="0"/>
        <v>0</v>
      </c>
    </row>
    <row r="69" spans="1:9" ht="51" x14ac:dyDescent="0.25">
      <c r="A69" s="49" t="s">
        <v>225</v>
      </c>
      <c r="B69" s="49"/>
      <c r="C69" s="13" t="s">
        <v>180</v>
      </c>
      <c r="D69" s="13" t="s">
        <v>181</v>
      </c>
      <c r="E69" s="29"/>
      <c r="F69" s="29"/>
      <c r="G69" s="29"/>
      <c r="H69" s="29"/>
      <c r="I69" s="28">
        <f t="shared" si="0"/>
        <v>0</v>
      </c>
    </row>
    <row r="70" spans="1:9" ht="25.5" x14ac:dyDescent="0.25">
      <c r="A70" s="49" t="s">
        <v>226</v>
      </c>
      <c r="B70" s="49"/>
      <c r="C70" s="13" t="s">
        <v>182</v>
      </c>
      <c r="D70" s="13" t="s">
        <v>183</v>
      </c>
      <c r="E70" s="29"/>
      <c r="F70" s="29"/>
      <c r="G70" s="29"/>
      <c r="H70" s="29"/>
      <c r="I70" s="28">
        <f t="shared" si="0"/>
        <v>0</v>
      </c>
    </row>
    <row r="71" spans="1:9" ht="25.5" x14ac:dyDescent="0.25">
      <c r="A71" s="46" t="s">
        <v>227</v>
      </c>
      <c r="B71" s="46"/>
      <c r="C71" s="30" t="s">
        <v>184</v>
      </c>
      <c r="D71" s="30" t="s">
        <v>185</v>
      </c>
      <c r="E71" s="32">
        <f>SUM(E66:E70)</f>
        <v>0</v>
      </c>
      <c r="F71" s="32">
        <f t="shared" ref="F71:I71" si="11">SUM(F66:F70)</f>
        <v>0</v>
      </c>
      <c r="G71" s="32">
        <f t="shared" si="11"/>
        <v>0</v>
      </c>
      <c r="H71" s="32">
        <f t="shared" si="11"/>
        <v>0</v>
      </c>
      <c r="I71" s="32">
        <f t="shared" si="11"/>
        <v>0</v>
      </c>
    </row>
    <row r="72" spans="1:9" ht="51" x14ac:dyDescent="0.25">
      <c r="A72" s="56" t="s">
        <v>228</v>
      </c>
      <c r="B72" s="56"/>
      <c r="C72" s="23" t="s">
        <v>186</v>
      </c>
      <c r="D72" s="23" t="s">
        <v>187</v>
      </c>
      <c r="E72" s="25"/>
      <c r="F72" s="25"/>
      <c r="G72" s="25"/>
      <c r="H72" s="25"/>
      <c r="I72" s="28">
        <f t="shared" si="0"/>
        <v>0</v>
      </c>
    </row>
    <row r="73" spans="1:9" ht="38.25" x14ac:dyDescent="0.25">
      <c r="A73" s="56" t="s">
        <v>229</v>
      </c>
      <c r="B73" s="56"/>
      <c r="C73" s="23" t="s">
        <v>188</v>
      </c>
      <c r="D73" s="23" t="s">
        <v>189</v>
      </c>
      <c r="E73" s="25"/>
      <c r="F73" s="25"/>
      <c r="G73" s="25"/>
      <c r="H73" s="25"/>
      <c r="I73" s="28">
        <f t="shared" si="0"/>
        <v>0</v>
      </c>
    </row>
    <row r="74" spans="1:9" ht="51" x14ac:dyDescent="0.25">
      <c r="A74" s="56" t="s">
        <v>230</v>
      </c>
      <c r="B74" s="56"/>
      <c r="C74" s="23" t="s">
        <v>190</v>
      </c>
      <c r="D74" s="23" t="s">
        <v>191</v>
      </c>
      <c r="E74" s="25"/>
      <c r="F74" s="25"/>
      <c r="G74" s="25"/>
      <c r="H74" s="25"/>
      <c r="I74" s="28">
        <f t="shared" si="0"/>
        <v>0</v>
      </c>
    </row>
    <row r="75" spans="1:9" ht="51" x14ac:dyDescent="0.25">
      <c r="A75" s="56" t="s">
        <v>231</v>
      </c>
      <c r="B75" s="56"/>
      <c r="C75" s="23" t="s">
        <v>192</v>
      </c>
      <c r="D75" s="23" t="s">
        <v>193</v>
      </c>
      <c r="E75" s="24"/>
      <c r="F75" s="25"/>
      <c r="G75" s="25"/>
      <c r="H75" s="25"/>
      <c r="I75" s="28">
        <f t="shared" si="0"/>
        <v>0</v>
      </c>
    </row>
    <row r="76" spans="1:9" ht="25.5" x14ac:dyDescent="0.25">
      <c r="A76" s="56" t="s">
        <v>232</v>
      </c>
      <c r="B76" s="56"/>
      <c r="C76" s="23" t="s">
        <v>194</v>
      </c>
      <c r="D76" s="23" t="s">
        <v>195</v>
      </c>
      <c r="E76" s="24"/>
      <c r="F76" s="25"/>
      <c r="G76" s="25"/>
      <c r="H76" s="25"/>
      <c r="I76" s="28">
        <f t="shared" ref="I76:I107" si="12">E76+F76+G76+H76</f>
        <v>0</v>
      </c>
    </row>
    <row r="77" spans="1:9" ht="25.5" x14ac:dyDescent="0.25">
      <c r="A77" s="46" t="s">
        <v>233</v>
      </c>
      <c r="B77" s="46"/>
      <c r="C77" s="30" t="s">
        <v>196</v>
      </c>
      <c r="D77" s="30" t="s">
        <v>197</v>
      </c>
      <c r="E77" s="32"/>
      <c r="F77" s="32"/>
      <c r="G77" s="32"/>
      <c r="H77" s="32"/>
      <c r="I77" s="32"/>
    </row>
    <row r="78" spans="1:9" ht="25.5" x14ac:dyDescent="0.25">
      <c r="A78" s="47" t="s">
        <v>234</v>
      </c>
      <c r="B78" s="47"/>
      <c r="C78" s="34" t="s">
        <v>198</v>
      </c>
      <c r="D78" s="34" t="s">
        <v>199</v>
      </c>
      <c r="E78" s="35">
        <f>E23+E29+E43+E59+E65+E71+E77</f>
        <v>4984996</v>
      </c>
      <c r="F78" s="35">
        <f t="shared" ref="F78:H78" si="13">F23+F29+F43+F59+F65+F71+F77</f>
        <v>0</v>
      </c>
      <c r="G78" s="35">
        <f t="shared" si="13"/>
        <v>0</v>
      </c>
      <c r="H78" s="35">
        <f t="shared" si="13"/>
        <v>-1000000</v>
      </c>
      <c r="I78" s="35">
        <f t="shared" ref="I78" si="14">I23+I29+I43+I59+I65+I71+I77</f>
        <v>3984996</v>
      </c>
    </row>
    <row r="79" spans="1:9" ht="25.5" x14ac:dyDescent="0.25">
      <c r="A79" s="56" t="s">
        <v>235</v>
      </c>
      <c r="B79" s="56"/>
      <c r="C79" s="23" t="s">
        <v>251</v>
      </c>
      <c r="D79" s="23" t="s">
        <v>252</v>
      </c>
      <c r="E79" s="24">
        <v>0</v>
      </c>
      <c r="F79" s="24"/>
      <c r="G79" s="24"/>
      <c r="H79" s="24"/>
      <c r="I79" s="28">
        <f t="shared" si="12"/>
        <v>0</v>
      </c>
    </row>
    <row r="80" spans="1:9" ht="25.5" x14ac:dyDescent="0.25">
      <c r="A80" s="56" t="s">
        <v>298</v>
      </c>
      <c r="B80" s="56"/>
      <c r="C80" s="23" t="s">
        <v>253</v>
      </c>
      <c r="D80" s="23" t="s">
        <v>254</v>
      </c>
      <c r="E80" s="24">
        <v>0</v>
      </c>
      <c r="F80" s="24"/>
      <c r="G80" s="24"/>
      <c r="H80" s="24"/>
      <c r="I80" s="28">
        <f t="shared" si="12"/>
        <v>0</v>
      </c>
    </row>
    <row r="81" spans="1:9" ht="25.5" x14ac:dyDescent="0.25">
      <c r="A81" s="56" t="s">
        <v>299</v>
      </c>
      <c r="B81" s="56"/>
      <c r="C81" s="23" t="s">
        <v>255</v>
      </c>
      <c r="D81" s="23" t="s">
        <v>256</v>
      </c>
      <c r="E81" s="24">
        <v>0</v>
      </c>
      <c r="F81" s="24"/>
      <c r="G81" s="24"/>
      <c r="H81" s="24"/>
      <c r="I81" s="28">
        <f t="shared" si="12"/>
        <v>0</v>
      </c>
    </row>
    <row r="82" spans="1:9" ht="25.5" x14ac:dyDescent="0.25">
      <c r="A82" s="49" t="s">
        <v>300</v>
      </c>
      <c r="B82" s="49"/>
      <c r="C82" s="13" t="s">
        <v>315</v>
      </c>
      <c r="D82" s="13" t="s">
        <v>257</v>
      </c>
      <c r="E82" s="28">
        <f>SUM(E79:E81)</f>
        <v>0</v>
      </c>
      <c r="F82" s="28">
        <f t="shared" ref="F82:G82" si="15">SUM(F79:F81)</f>
        <v>0</v>
      </c>
      <c r="G82" s="28">
        <f t="shared" si="15"/>
        <v>0</v>
      </c>
      <c r="H82" s="28"/>
      <c r="I82" s="28">
        <f t="shared" si="12"/>
        <v>0</v>
      </c>
    </row>
    <row r="83" spans="1:9" ht="38.25" x14ac:dyDescent="0.25">
      <c r="A83" s="56" t="s">
        <v>301</v>
      </c>
      <c r="B83" s="56"/>
      <c r="C83" s="23" t="s">
        <v>258</v>
      </c>
      <c r="D83" s="23" t="s">
        <v>259</v>
      </c>
      <c r="E83" s="24">
        <v>0</v>
      </c>
      <c r="F83" s="24"/>
      <c r="G83" s="24"/>
      <c r="H83" s="24"/>
      <c r="I83" s="28">
        <f t="shared" si="12"/>
        <v>0</v>
      </c>
    </row>
    <row r="84" spans="1:9" ht="25.5" x14ac:dyDescent="0.25">
      <c r="A84" s="56" t="s">
        <v>302</v>
      </c>
      <c r="B84" s="56"/>
      <c r="C84" s="23" t="s">
        <v>260</v>
      </c>
      <c r="D84" s="23" t="s">
        <v>261</v>
      </c>
      <c r="E84" s="24">
        <v>0</v>
      </c>
      <c r="F84" s="24"/>
      <c r="G84" s="24"/>
      <c r="H84" s="24"/>
      <c r="I84" s="28">
        <f t="shared" si="12"/>
        <v>0</v>
      </c>
    </row>
    <row r="85" spans="1:9" ht="38.25" x14ac:dyDescent="0.25">
      <c r="A85" s="56" t="s">
        <v>303</v>
      </c>
      <c r="B85" s="56"/>
      <c r="C85" s="23" t="s">
        <v>262</v>
      </c>
      <c r="D85" s="23" t="s">
        <v>263</v>
      </c>
      <c r="E85" s="24">
        <v>0</v>
      </c>
      <c r="F85" s="24"/>
      <c r="G85" s="24"/>
      <c r="H85" s="24"/>
      <c r="I85" s="28">
        <f t="shared" si="12"/>
        <v>0</v>
      </c>
    </row>
    <row r="86" spans="1:9" ht="25.5" x14ac:dyDescent="0.25">
      <c r="A86" s="56" t="s">
        <v>304</v>
      </c>
      <c r="B86" s="56"/>
      <c r="C86" s="23" t="s">
        <v>264</v>
      </c>
      <c r="D86" s="23" t="s">
        <v>265</v>
      </c>
      <c r="E86" s="24">
        <v>0</v>
      </c>
      <c r="F86" s="24"/>
      <c r="G86" s="24"/>
      <c r="H86" s="24"/>
      <c r="I86" s="28">
        <f t="shared" si="12"/>
        <v>0</v>
      </c>
    </row>
    <row r="87" spans="1:9" ht="25.5" x14ac:dyDescent="0.25">
      <c r="A87" s="49" t="s">
        <v>305</v>
      </c>
      <c r="B87" s="49"/>
      <c r="C87" s="13" t="s">
        <v>316</v>
      </c>
      <c r="D87" s="13" t="s">
        <v>266</v>
      </c>
      <c r="E87" s="28">
        <f>SUM(E79:E86)</f>
        <v>0</v>
      </c>
      <c r="F87" s="28">
        <f t="shared" ref="F87:G87" si="16">SUM(F79:F86)</f>
        <v>0</v>
      </c>
      <c r="G87" s="28">
        <f t="shared" si="16"/>
        <v>0</v>
      </c>
      <c r="H87" s="28"/>
      <c r="I87" s="28">
        <f t="shared" si="12"/>
        <v>0</v>
      </c>
    </row>
    <row r="88" spans="1:9" ht="25.5" x14ac:dyDescent="0.25">
      <c r="A88" s="56" t="s">
        <v>306</v>
      </c>
      <c r="B88" s="56"/>
      <c r="C88" s="23" t="s">
        <v>18</v>
      </c>
      <c r="D88" s="23" t="s">
        <v>267</v>
      </c>
      <c r="E88" s="24"/>
      <c r="F88" s="24"/>
      <c r="G88" s="24"/>
      <c r="H88" s="24"/>
      <c r="I88" s="28">
        <f t="shared" si="12"/>
        <v>0</v>
      </c>
    </row>
    <row r="89" spans="1:9" ht="25.5" x14ac:dyDescent="0.25">
      <c r="A89" s="56" t="s">
        <v>307</v>
      </c>
      <c r="B89" s="56"/>
      <c r="C89" s="23" t="s">
        <v>19</v>
      </c>
      <c r="D89" s="23" t="s">
        <v>268</v>
      </c>
      <c r="E89" s="24">
        <v>0</v>
      </c>
      <c r="F89" s="24"/>
      <c r="G89" s="24"/>
      <c r="H89" s="24"/>
      <c r="I89" s="28">
        <f t="shared" si="12"/>
        <v>0</v>
      </c>
    </row>
    <row r="90" spans="1:9" ht="25.5" x14ac:dyDescent="0.25">
      <c r="A90" s="49" t="s">
        <v>308</v>
      </c>
      <c r="B90" s="49"/>
      <c r="C90" s="13" t="s">
        <v>317</v>
      </c>
      <c r="D90" s="13" t="s">
        <v>269</v>
      </c>
      <c r="E90" s="28">
        <f>SUM(E88:E89)</f>
        <v>0</v>
      </c>
      <c r="F90" s="28">
        <f t="shared" ref="F90:G90" si="17">SUM(F88:F89)</f>
        <v>0</v>
      </c>
      <c r="G90" s="28">
        <f t="shared" si="17"/>
        <v>0</v>
      </c>
      <c r="H90" s="28"/>
      <c r="I90" s="28">
        <f t="shared" si="12"/>
        <v>0</v>
      </c>
    </row>
    <row r="91" spans="1:9" ht="25.5" x14ac:dyDescent="0.25">
      <c r="A91" s="49" t="s">
        <v>309</v>
      </c>
      <c r="B91" s="49"/>
      <c r="C91" s="13" t="s">
        <v>20</v>
      </c>
      <c r="D91" s="13" t="s">
        <v>270</v>
      </c>
      <c r="E91" s="28"/>
      <c r="F91" s="28"/>
      <c r="G91" s="28"/>
      <c r="H91" s="28"/>
      <c r="I91" s="28">
        <f t="shared" si="12"/>
        <v>0</v>
      </c>
    </row>
    <row r="92" spans="1:9" ht="25.5" x14ac:dyDescent="0.25">
      <c r="A92" s="49" t="s">
        <v>310</v>
      </c>
      <c r="B92" s="49"/>
      <c r="C92" s="13" t="s">
        <v>21</v>
      </c>
      <c r="D92" s="13" t="s">
        <v>271</v>
      </c>
      <c r="E92" s="28">
        <v>0</v>
      </c>
      <c r="F92" s="28"/>
      <c r="G92" s="28"/>
      <c r="H92" s="28"/>
      <c r="I92" s="28">
        <f t="shared" si="12"/>
        <v>0</v>
      </c>
    </row>
    <row r="93" spans="1:9" ht="25.5" x14ac:dyDescent="0.25">
      <c r="A93" s="49" t="s">
        <v>311</v>
      </c>
      <c r="B93" s="49"/>
      <c r="C93" s="13" t="s">
        <v>272</v>
      </c>
      <c r="D93" s="13" t="s">
        <v>273</v>
      </c>
      <c r="E93" s="28">
        <v>48809919</v>
      </c>
      <c r="F93" s="28"/>
      <c r="G93" s="28"/>
      <c r="H93" s="28">
        <v>-2000000</v>
      </c>
      <c r="I93" s="28">
        <f t="shared" si="12"/>
        <v>46809919</v>
      </c>
    </row>
    <row r="94" spans="1:9" ht="25.5" x14ac:dyDescent="0.25">
      <c r="A94" s="49" t="s">
        <v>312</v>
      </c>
      <c r="B94" s="49"/>
      <c r="C94" s="13" t="s">
        <v>274</v>
      </c>
      <c r="D94" s="13" t="s">
        <v>275</v>
      </c>
      <c r="E94" s="28">
        <v>0</v>
      </c>
      <c r="F94" s="28"/>
      <c r="G94" s="28"/>
      <c r="H94" s="28"/>
      <c r="I94" s="28">
        <f t="shared" si="12"/>
        <v>0</v>
      </c>
    </row>
    <row r="95" spans="1:9" ht="25.5" x14ac:dyDescent="0.25">
      <c r="A95" s="49" t="s">
        <v>313</v>
      </c>
      <c r="B95" s="49"/>
      <c r="C95" s="13" t="s">
        <v>276</v>
      </c>
      <c r="D95" s="13" t="s">
        <v>277</v>
      </c>
      <c r="E95" s="28">
        <v>0</v>
      </c>
      <c r="F95" s="28"/>
      <c r="G95" s="28"/>
      <c r="H95" s="28"/>
      <c r="I95" s="28">
        <f t="shared" si="12"/>
        <v>0</v>
      </c>
    </row>
    <row r="96" spans="1:9" ht="25.5" x14ac:dyDescent="0.25">
      <c r="A96" s="56" t="s">
        <v>314</v>
      </c>
      <c r="B96" s="56"/>
      <c r="C96" s="23" t="s">
        <v>278</v>
      </c>
      <c r="D96" s="23" t="s">
        <v>279</v>
      </c>
      <c r="E96" s="24">
        <v>0</v>
      </c>
      <c r="F96" s="24"/>
      <c r="G96" s="24"/>
      <c r="H96" s="24"/>
      <c r="I96" s="28">
        <f t="shared" si="12"/>
        <v>0</v>
      </c>
    </row>
    <row r="97" spans="1:9" ht="25.5" x14ac:dyDescent="0.25">
      <c r="A97" s="56" t="s">
        <v>318</v>
      </c>
      <c r="B97" s="56"/>
      <c r="C97" s="23" t="s">
        <v>280</v>
      </c>
      <c r="D97" s="23" t="s">
        <v>281</v>
      </c>
      <c r="E97" s="24">
        <v>0</v>
      </c>
      <c r="F97" s="24"/>
      <c r="G97" s="24"/>
      <c r="H97" s="24"/>
      <c r="I97" s="28">
        <f t="shared" si="12"/>
        <v>0</v>
      </c>
    </row>
    <row r="98" spans="1:9" ht="25.5" x14ac:dyDescent="0.25">
      <c r="A98" s="49" t="s">
        <v>319</v>
      </c>
      <c r="B98" s="49"/>
      <c r="C98" s="13" t="s">
        <v>320</v>
      </c>
      <c r="D98" s="13" t="s">
        <v>282</v>
      </c>
      <c r="E98" s="28">
        <v>0</v>
      </c>
      <c r="F98" s="28"/>
      <c r="G98" s="28"/>
      <c r="H98" s="28"/>
      <c r="I98" s="28">
        <f t="shared" si="12"/>
        <v>0</v>
      </c>
    </row>
    <row r="99" spans="1:9" ht="25.5" x14ac:dyDescent="0.25">
      <c r="A99" s="46" t="s">
        <v>322</v>
      </c>
      <c r="B99" s="46"/>
      <c r="C99" s="30" t="s">
        <v>321</v>
      </c>
      <c r="D99" s="30" t="s">
        <v>283</v>
      </c>
      <c r="E99" s="31">
        <f>E82+E87+E90+E91+E92+E93+E94+E95+E98</f>
        <v>48809919</v>
      </c>
      <c r="F99" s="31">
        <f t="shared" ref="F99:I99" si="18">F82+F87+F90+F91+F92+F93+F94+F95+F98</f>
        <v>0</v>
      </c>
      <c r="G99" s="31">
        <f t="shared" si="18"/>
        <v>0</v>
      </c>
      <c r="H99" s="31">
        <f t="shared" si="18"/>
        <v>-2000000</v>
      </c>
      <c r="I99" s="31">
        <f t="shared" si="18"/>
        <v>46809919</v>
      </c>
    </row>
    <row r="100" spans="1:9" ht="38.25" x14ac:dyDescent="0.25">
      <c r="A100" s="49" t="s">
        <v>323</v>
      </c>
      <c r="B100" s="49"/>
      <c r="C100" s="13" t="s">
        <v>284</v>
      </c>
      <c r="D100" s="13" t="s">
        <v>285</v>
      </c>
      <c r="E100" s="28">
        <v>0</v>
      </c>
      <c r="F100" s="28"/>
      <c r="G100" s="28"/>
      <c r="H100" s="28"/>
      <c r="I100" s="28">
        <f t="shared" si="12"/>
        <v>0</v>
      </c>
    </row>
    <row r="101" spans="1:9" ht="38.25" x14ac:dyDescent="0.25">
      <c r="A101" s="49" t="s">
        <v>324</v>
      </c>
      <c r="B101" s="49"/>
      <c r="C101" s="13" t="s">
        <v>286</v>
      </c>
      <c r="D101" s="13" t="s">
        <v>287</v>
      </c>
      <c r="E101" s="28">
        <v>0</v>
      </c>
      <c r="F101" s="28"/>
      <c r="G101" s="28"/>
      <c r="H101" s="28"/>
      <c r="I101" s="28">
        <f t="shared" si="12"/>
        <v>0</v>
      </c>
    </row>
    <row r="102" spans="1:9" ht="25.5" x14ac:dyDescent="0.25">
      <c r="A102" s="49" t="s">
        <v>325</v>
      </c>
      <c r="B102" s="49"/>
      <c r="C102" s="13" t="s">
        <v>22</v>
      </c>
      <c r="D102" s="13" t="s">
        <v>288</v>
      </c>
      <c r="E102" s="28">
        <v>0</v>
      </c>
      <c r="F102" s="28"/>
      <c r="G102" s="28"/>
      <c r="H102" s="28"/>
      <c r="I102" s="28">
        <f t="shared" si="12"/>
        <v>0</v>
      </c>
    </row>
    <row r="103" spans="1:9" ht="38.25" x14ac:dyDescent="0.25">
      <c r="A103" s="49" t="s">
        <v>326</v>
      </c>
      <c r="B103" s="49"/>
      <c r="C103" s="13" t="s">
        <v>289</v>
      </c>
      <c r="D103" s="13" t="s">
        <v>290</v>
      </c>
      <c r="E103" s="28">
        <v>0</v>
      </c>
      <c r="F103" s="28"/>
      <c r="G103" s="28"/>
      <c r="H103" s="28"/>
      <c r="I103" s="28">
        <f t="shared" si="12"/>
        <v>0</v>
      </c>
    </row>
    <row r="104" spans="1:9" ht="25.5" x14ac:dyDescent="0.25">
      <c r="A104" s="49" t="s">
        <v>327</v>
      </c>
      <c r="B104" s="49"/>
      <c r="C104" s="13" t="s">
        <v>291</v>
      </c>
      <c r="D104" s="13" t="s">
        <v>292</v>
      </c>
      <c r="E104" s="28">
        <v>0</v>
      </c>
      <c r="F104" s="28"/>
      <c r="G104" s="28"/>
      <c r="H104" s="28"/>
      <c r="I104" s="28">
        <f t="shared" si="12"/>
        <v>0</v>
      </c>
    </row>
    <row r="105" spans="1:9" ht="25.5" x14ac:dyDescent="0.25">
      <c r="A105" s="46" t="s">
        <v>328</v>
      </c>
      <c r="B105" s="46"/>
      <c r="C105" s="30" t="s">
        <v>332</v>
      </c>
      <c r="D105" s="30" t="s">
        <v>293</v>
      </c>
      <c r="E105" s="31">
        <f>SUM(E100:E104)</f>
        <v>0</v>
      </c>
      <c r="F105" s="31">
        <f t="shared" ref="F105:I105" si="19">SUM(F100:F104)</f>
        <v>0</v>
      </c>
      <c r="G105" s="31">
        <f t="shared" si="19"/>
        <v>0</v>
      </c>
      <c r="H105" s="31">
        <f t="shared" si="19"/>
        <v>0</v>
      </c>
      <c r="I105" s="31">
        <f t="shared" si="19"/>
        <v>0</v>
      </c>
    </row>
    <row r="106" spans="1:9" ht="25.5" x14ac:dyDescent="0.25">
      <c r="A106" s="46" t="s">
        <v>329</v>
      </c>
      <c r="B106" s="46"/>
      <c r="C106" s="30" t="s">
        <v>23</v>
      </c>
      <c r="D106" s="30" t="s">
        <v>294</v>
      </c>
      <c r="E106" s="31">
        <v>0</v>
      </c>
      <c r="F106" s="31"/>
      <c r="G106" s="31"/>
      <c r="H106" s="31"/>
      <c r="I106" s="28">
        <f t="shared" si="12"/>
        <v>0</v>
      </c>
    </row>
    <row r="107" spans="1:9" x14ac:dyDescent="0.25">
      <c r="A107" s="46" t="s">
        <v>330</v>
      </c>
      <c r="B107" s="46"/>
      <c r="C107" s="30" t="s">
        <v>295</v>
      </c>
      <c r="D107" s="30" t="s">
        <v>296</v>
      </c>
      <c r="E107" s="31">
        <v>0</v>
      </c>
      <c r="F107" s="31"/>
      <c r="G107" s="31"/>
      <c r="H107" s="31"/>
      <c r="I107" s="28">
        <f t="shared" si="12"/>
        <v>0</v>
      </c>
    </row>
    <row r="108" spans="1:9" ht="25.5" x14ac:dyDescent="0.25">
      <c r="A108" s="47" t="s">
        <v>331</v>
      </c>
      <c r="B108" s="47"/>
      <c r="C108" s="34" t="s">
        <v>333</v>
      </c>
      <c r="D108" s="34" t="s">
        <v>297</v>
      </c>
      <c r="E108" s="35">
        <f>E99+E105+E106+E107</f>
        <v>48809919</v>
      </c>
      <c r="F108" s="35">
        <f t="shared" ref="F108:G108" si="20">F99+F105+F106+F107</f>
        <v>0</v>
      </c>
      <c r="G108" s="35">
        <f t="shared" si="20"/>
        <v>0</v>
      </c>
      <c r="H108" s="35">
        <f t="shared" ref="H108:I108" si="21">H99+H105+H106+H107</f>
        <v>-2000000</v>
      </c>
      <c r="I108" s="35">
        <f t="shared" si="21"/>
        <v>46809919</v>
      </c>
    </row>
    <row r="109" spans="1:9" ht="21.75" customHeight="1" x14ac:dyDescent="0.25">
      <c r="A109" s="48" t="s">
        <v>334</v>
      </c>
      <c r="B109" s="48"/>
      <c r="C109" s="38" t="s">
        <v>335</v>
      </c>
      <c r="D109" s="38" t="s">
        <v>336</v>
      </c>
      <c r="E109" s="39">
        <f>E78+E108</f>
        <v>53794915</v>
      </c>
      <c r="F109" s="39">
        <f t="shared" ref="F109:G109" si="22">F78+F108</f>
        <v>0</v>
      </c>
      <c r="G109" s="39">
        <f t="shared" si="22"/>
        <v>0</v>
      </c>
      <c r="H109" s="39">
        <f t="shared" ref="H109:I109" si="23">H78+H108</f>
        <v>-3000000</v>
      </c>
      <c r="I109" s="39">
        <f t="shared" si="23"/>
        <v>50794915</v>
      </c>
    </row>
    <row r="110" spans="1:9" x14ac:dyDescent="0.25">
      <c r="A110" s="21"/>
      <c r="B110" s="21"/>
      <c r="C110" s="2"/>
      <c r="D110" s="2"/>
      <c r="E110" s="3"/>
      <c r="F110" s="3"/>
      <c r="G110" s="3"/>
      <c r="H110" s="3"/>
      <c r="I110" s="3"/>
    </row>
    <row r="111" spans="1:9" x14ac:dyDescent="0.25">
      <c r="A111" s="21"/>
      <c r="B111" s="21"/>
      <c r="C111" s="2"/>
      <c r="D111" s="2"/>
      <c r="E111" s="3"/>
      <c r="F111" s="3"/>
      <c r="G111" s="3"/>
      <c r="H111" s="3"/>
      <c r="I111" s="3"/>
    </row>
    <row r="112" spans="1:9" x14ac:dyDescent="0.25">
      <c r="A112" s="21"/>
      <c r="B112" s="21"/>
      <c r="C112" s="2"/>
      <c r="D112" s="2"/>
      <c r="E112" s="3"/>
      <c r="F112" s="3"/>
      <c r="G112" s="3"/>
      <c r="H112" s="3"/>
      <c r="I112" s="3"/>
    </row>
    <row r="113" spans="1:10" x14ac:dyDescent="0.25">
      <c r="A113" s="45"/>
      <c r="B113" s="45"/>
      <c r="C113" s="4"/>
      <c r="D113" s="4"/>
      <c r="E113" s="3"/>
      <c r="F113" s="3"/>
      <c r="G113" s="3"/>
      <c r="H113" s="3"/>
      <c r="I113" s="3"/>
    </row>
    <row r="114" spans="1:10" x14ac:dyDescent="0.25">
      <c r="A114" s="47" t="s">
        <v>31</v>
      </c>
      <c r="B114" s="47"/>
      <c r="C114" s="51" t="s">
        <v>40</v>
      </c>
      <c r="D114" s="51"/>
      <c r="E114" s="51"/>
      <c r="F114" s="51"/>
      <c r="G114" s="51"/>
      <c r="H114" s="51"/>
      <c r="I114" s="51"/>
    </row>
    <row r="115" spans="1:10" x14ac:dyDescent="0.25">
      <c r="A115" s="47" t="s">
        <v>36</v>
      </c>
      <c r="B115" s="47"/>
      <c r="C115" s="54" t="s">
        <v>37</v>
      </c>
      <c r="D115" s="34"/>
      <c r="E115" s="52" t="str">
        <f>E6</f>
        <v>2020. évi eredeti előirányzat</v>
      </c>
      <c r="F115" s="52"/>
      <c r="G115" s="52"/>
      <c r="H115" s="52"/>
      <c r="I115" s="52"/>
    </row>
    <row r="116" spans="1:10" ht="25.5" x14ac:dyDescent="0.25">
      <c r="A116" s="47"/>
      <c r="B116" s="47"/>
      <c r="C116" s="54"/>
      <c r="D116" s="34"/>
      <c r="E116" s="40" t="s">
        <v>0</v>
      </c>
      <c r="F116" s="40" t="s">
        <v>1</v>
      </c>
      <c r="G116" s="40" t="s">
        <v>2</v>
      </c>
      <c r="H116" s="42" t="s">
        <v>379</v>
      </c>
      <c r="I116" s="40" t="s">
        <v>3</v>
      </c>
    </row>
    <row r="117" spans="1:10" x14ac:dyDescent="0.25">
      <c r="A117" s="47">
        <v>1</v>
      </c>
      <c r="B117" s="47"/>
      <c r="C117" s="40">
        <v>2</v>
      </c>
      <c r="D117" s="34"/>
      <c r="E117" s="40">
        <v>3</v>
      </c>
      <c r="F117" s="40">
        <v>4</v>
      </c>
      <c r="G117" s="40">
        <v>5</v>
      </c>
      <c r="H117" s="42"/>
      <c r="I117" s="40">
        <v>6</v>
      </c>
    </row>
    <row r="118" spans="1:10" x14ac:dyDescent="0.25">
      <c r="A118" s="60" t="s">
        <v>30</v>
      </c>
      <c r="B118" s="60"/>
      <c r="C118" s="60"/>
      <c r="D118" s="60"/>
      <c r="E118" s="60"/>
      <c r="F118" s="60"/>
      <c r="G118" s="60"/>
      <c r="H118" s="60"/>
      <c r="I118" s="60"/>
    </row>
    <row r="119" spans="1:10" x14ac:dyDescent="0.25">
      <c r="A119" s="56" t="s">
        <v>68</v>
      </c>
      <c r="B119" s="56"/>
      <c r="C119" s="23" t="s">
        <v>240</v>
      </c>
      <c r="D119" s="23" t="s">
        <v>236</v>
      </c>
      <c r="E119" s="24">
        <v>19696800</v>
      </c>
      <c r="F119" s="24"/>
      <c r="G119" s="24"/>
      <c r="H119" s="24"/>
      <c r="I119" s="24">
        <f>E119+F119+G119+H119</f>
        <v>19696800</v>
      </c>
    </row>
    <row r="120" spans="1:10" ht="25.5" x14ac:dyDescent="0.25">
      <c r="A120" s="56" t="s">
        <v>69</v>
      </c>
      <c r="B120" s="56"/>
      <c r="C120" s="23" t="s">
        <v>237</v>
      </c>
      <c r="D120" s="23" t="s">
        <v>238</v>
      </c>
      <c r="E120" s="24">
        <v>3606165</v>
      </c>
      <c r="F120" s="24"/>
      <c r="G120" s="24"/>
      <c r="H120" s="24"/>
      <c r="I120" s="24">
        <f t="shared" ref="I120:I140" si="24">E120+F120+G120+H120</f>
        <v>3606165</v>
      </c>
    </row>
    <row r="121" spans="1:10" x14ac:dyDescent="0.25">
      <c r="A121" s="56" t="s">
        <v>70</v>
      </c>
      <c r="B121" s="56"/>
      <c r="C121" s="23" t="s">
        <v>32</v>
      </c>
      <c r="D121" s="23" t="s">
        <v>239</v>
      </c>
      <c r="E121" s="24">
        <v>29387050</v>
      </c>
      <c r="F121" s="24"/>
      <c r="G121" s="24"/>
      <c r="H121" s="24">
        <v>-3000000</v>
      </c>
      <c r="I121" s="24">
        <f t="shared" si="24"/>
        <v>26387050</v>
      </c>
    </row>
    <row r="122" spans="1:10" x14ac:dyDescent="0.25">
      <c r="A122" s="56" t="s">
        <v>71</v>
      </c>
      <c r="B122" s="56"/>
      <c r="C122" s="23" t="s">
        <v>24</v>
      </c>
      <c r="D122" s="23" t="s">
        <v>241</v>
      </c>
      <c r="E122" s="24"/>
      <c r="F122" s="24"/>
      <c r="G122" s="24"/>
      <c r="H122" s="24"/>
      <c r="I122" s="24">
        <f t="shared" si="24"/>
        <v>0</v>
      </c>
    </row>
    <row r="123" spans="1:10" x14ac:dyDescent="0.25">
      <c r="A123" s="56" t="s">
        <v>72</v>
      </c>
      <c r="B123" s="56"/>
      <c r="C123" s="23" t="s">
        <v>243</v>
      </c>
      <c r="D123" s="23" t="s">
        <v>242</v>
      </c>
      <c r="E123" s="24"/>
      <c r="F123" s="24"/>
      <c r="G123" s="24"/>
      <c r="H123" s="24"/>
      <c r="I123" s="24">
        <f t="shared" si="24"/>
        <v>0</v>
      </c>
      <c r="J123" s="19" t="s">
        <v>44</v>
      </c>
    </row>
    <row r="124" spans="1:10" x14ac:dyDescent="0.25">
      <c r="A124" s="56" t="s">
        <v>73</v>
      </c>
      <c r="B124" s="56"/>
      <c r="C124" s="23" t="s">
        <v>245</v>
      </c>
      <c r="D124" s="23" t="s">
        <v>244</v>
      </c>
      <c r="E124" s="24">
        <v>1104900</v>
      </c>
      <c r="F124" s="24"/>
      <c r="G124" s="24"/>
      <c r="H124" s="24"/>
      <c r="I124" s="24">
        <f t="shared" si="24"/>
        <v>1104900</v>
      </c>
    </row>
    <row r="125" spans="1:10" x14ac:dyDescent="0.25">
      <c r="A125" s="56" t="s">
        <v>74</v>
      </c>
      <c r="B125" s="56"/>
      <c r="C125" s="23" t="s">
        <v>25</v>
      </c>
      <c r="D125" s="23" t="s">
        <v>246</v>
      </c>
      <c r="E125" s="24"/>
      <c r="F125" s="24"/>
      <c r="G125" s="24"/>
      <c r="H125" s="24"/>
      <c r="I125" s="24">
        <f t="shared" si="24"/>
        <v>0</v>
      </c>
    </row>
    <row r="126" spans="1:10" x14ac:dyDescent="0.25">
      <c r="A126" s="56" t="s">
        <v>76</v>
      </c>
      <c r="B126" s="56"/>
      <c r="C126" s="23" t="s">
        <v>248</v>
      </c>
      <c r="D126" s="23" t="s">
        <v>247</v>
      </c>
      <c r="E126" s="24"/>
      <c r="F126" s="24"/>
      <c r="G126" s="24"/>
      <c r="H126" s="24"/>
      <c r="I126" s="24">
        <f t="shared" si="24"/>
        <v>0</v>
      </c>
    </row>
    <row r="127" spans="1:10" ht="25.5" x14ac:dyDescent="0.25">
      <c r="A127" s="47" t="s">
        <v>77</v>
      </c>
      <c r="B127" s="47"/>
      <c r="C127" s="34" t="s">
        <v>250</v>
      </c>
      <c r="D127" s="34" t="s">
        <v>249</v>
      </c>
      <c r="E127" s="35">
        <f>SUM(E119:E126)</f>
        <v>53794915</v>
      </c>
      <c r="F127" s="35">
        <f t="shared" ref="F127:I127" si="25">SUM(F119:F126)</f>
        <v>0</v>
      </c>
      <c r="G127" s="35">
        <f t="shared" si="25"/>
        <v>0</v>
      </c>
      <c r="H127" s="35">
        <f t="shared" si="25"/>
        <v>-3000000</v>
      </c>
      <c r="I127" s="35">
        <f t="shared" si="25"/>
        <v>50794915</v>
      </c>
    </row>
    <row r="128" spans="1:10" ht="25.5" x14ac:dyDescent="0.25">
      <c r="A128" s="56" t="s">
        <v>78</v>
      </c>
      <c r="B128" s="56"/>
      <c r="C128" s="23" t="s">
        <v>356</v>
      </c>
      <c r="D128" s="23" t="s">
        <v>339</v>
      </c>
      <c r="E128" s="24"/>
      <c r="F128" s="24"/>
      <c r="G128" s="24"/>
      <c r="H128" s="24"/>
      <c r="I128" s="24">
        <f t="shared" si="24"/>
        <v>0</v>
      </c>
    </row>
    <row r="129" spans="1:9" x14ac:dyDescent="0.25">
      <c r="A129" s="56" t="s">
        <v>79</v>
      </c>
      <c r="B129" s="56"/>
      <c r="C129" s="23" t="s">
        <v>357</v>
      </c>
      <c r="D129" s="23" t="s">
        <v>340</v>
      </c>
      <c r="E129" s="24"/>
      <c r="F129" s="24"/>
      <c r="G129" s="24"/>
      <c r="H129" s="24"/>
      <c r="I129" s="24">
        <f t="shared" si="24"/>
        <v>0</v>
      </c>
    </row>
    <row r="130" spans="1:9" ht="25.5" x14ac:dyDescent="0.25">
      <c r="A130" s="56" t="s">
        <v>80</v>
      </c>
      <c r="B130" s="56"/>
      <c r="C130" s="23" t="s">
        <v>26</v>
      </c>
      <c r="D130" s="23" t="s">
        <v>341</v>
      </c>
      <c r="E130" s="24"/>
      <c r="F130" s="24"/>
      <c r="G130" s="24"/>
      <c r="H130" s="24"/>
      <c r="I130" s="24">
        <f t="shared" si="24"/>
        <v>0</v>
      </c>
    </row>
    <row r="131" spans="1:9" ht="25.5" x14ac:dyDescent="0.25">
      <c r="A131" s="56" t="s">
        <v>81</v>
      </c>
      <c r="B131" s="56"/>
      <c r="C131" s="23" t="s">
        <v>27</v>
      </c>
      <c r="D131" s="23" t="s">
        <v>342</v>
      </c>
      <c r="E131" s="24"/>
      <c r="F131" s="24"/>
      <c r="G131" s="24"/>
      <c r="H131" s="24"/>
      <c r="I131" s="24">
        <f t="shared" si="24"/>
        <v>0</v>
      </c>
    </row>
    <row r="132" spans="1:9" ht="25.5" x14ac:dyDescent="0.25">
      <c r="A132" s="56" t="s">
        <v>45</v>
      </c>
      <c r="B132" s="56"/>
      <c r="C132" s="23" t="s">
        <v>343</v>
      </c>
      <c r="D132" s="23" t="s">
        <v>344</v>
      </c>
      <c r="E132" s="24"/>
      <c r="F132" s="24"/>
      <c r="G132" s="24"/>
      <c r="H132" s="24"/>
      <c r="I132" s="24">
        <f t="shared" si="24"/>
        <v>0</v>
      </c>
    </row>
    <row r="133" spans="1:9" ht="25.5" x14ac:dyDescent="0.25">
      <c r="A133" s="56" t="s">
        <v>88</v>
      </c>
      <c r="B133" s="56"/>
      <c r="C133" s="23" t="s">
        <v>345</v>
      </c>
      <c r="D133" s="23" t="s">
        <v>346</v>
      </c>
      <c r="E133" s="24"/>
      <c r="F133" s="24"/>
      <c r="G133" s="24"/>
      <c r="H133" s="24"/>
      <c r="I133" s="24">
        <f t="shared" si="24"/>
        <v>0</v>
      </c>
    </row>
    <row r="134" spans="1:9" x14ac:dyDescent="0.25">
      <c r="A134" s="56" t="s">
        <v>89</v>
      </c>
      <c r="B134" s="56"/>
      <c r="C134" s="23" t="s">
        <v>28</v>
      </c>
      <c r="D134" s="23" t="s">
        <v>347</v>
      </c>
      <c r="E134" s="24"/>
      <c r="F134" s="24"/>
      <c r="G134" s="24"/>
      <c r="H134" s="24"/>
      <c r="I134" s="24">
        <f t="shared" si="24"/>
        <v>0</v>
      </c>
    </row>
    <row r="135" spans="1:9" ht="25.5" x14ac:dyDescent="0.25">
      <c r="A135" s="56" t="s">
        <v>90</v>
      </c>
      <c r="B135" s="56"/>
      <c r="C135" s="23" t="s">
        <v>348</v>
      </c>
      <c r="D135" s="23" t="s">
        <v>349</v>
      </c>
      <c r="E135" s="24"/>
      <c r="F135" s="24"/>
      <c r="G135" s="24"/>
      <c r="H135" s="24"/>
      <c r="I135" s="24">
        <f t="shared" si="24"/>
        <v>0</v>
      </c>
    </row>
    <row r="136" spans="1:9" x14ac:dyDescent="0.25">
      <c r="A136" s="56" t="s">
        <v>91</v>
      </c>
      <c r="B136" s="56"/>
      <c r="C136" s="23" t="s">
        <v>358</v>
      </c>
      <c r="D136" s="23" t="s">
        <v>350</v>
      </c>
      <c r="E136" s="24">
        <v>0</v>
      </c>
      <c r="F136" s="24"/>
      <c r="G136" s="24"/>
      <c r="H136" s="24"/>
      <c r="I136" s="24">
        <f t="shared" si="24"/>
        <v>0</v>
      </c>
    </row>
    <row r="137" spans="1:9" ht="25.5" x14ac:dyDescent="0.25">
      <c r="A137" s="46" t="s">
        <v>99</v>
      </c>
      <c r="B137" s="46"/>
      <c r="C137" s="30" t="s">
        <v>359</v>
      </c>
      <c r="D137" s="30" t="s">
        <v>337</v>
      </c>
      <c r="E137" s="31">
        <f>SUM(E128:E136)</f>
        <v>0</v>
      </c>
      <c r="F137" s="31">
        <f t="shared" ref="F137:G137" si="26">SUM(F128:F136)</f>
        <v>0</v>
      </c>
      <c r="G137" s="31">
        <f t="shared" si="26"/>
        <v>0</v>
      </c>
      <c r="H137" s="31"/>
      <c r="I137" s="24">
        <f t="shared" si="24"/>
        <v>0</v>
      </c>
    </row>
    <row r="138" spans="1:9" x14ac:dyDescent="0.25">
      <c r="A138" s="46" t="s">
        <v>100</v>
      </c>
      <c r="B138" s="46"/>
      <c r="C138" s="30" t="s">
        <v>360</v>
      </c>
      <c r="D138" s="30" t="s">
        <v>338</v>
      </c>
      <c r="E138" s="31">
        <v>0</v>
      </c>
      <c r="F138" s="31"/>
      <c r="G138" s="31"/>
      <c r="H138" s="31"/>
      <c r="I138" s="24">
        <f t="shared" si="24"/>
        <v>0</v>
      </c>
    </row>
    <row r="139" spans="1:9" ht="25.5" x14ac:dyDescent="0.25">
      <c r="A139" s="46" t="s">
        <v>101</v>
      </c>
      <c r="B139" s="46"/>
      <c r="C139" s="30" t="s">
        <v>351</v>
      </c>
      <c r="D139" s="30" t="s">
        <v>352</v>
      </c>
      <c r="E139" s="31"/>
      <c r="F139" s="31"/>
      <c r="G139" s="31"/>
      <c r="H139" s="31"/>
      <c r="I139" s="24">
        <f t="shared" si="24"/>
        <v>0</v>
      </c>
    </row>
    <row r="140" spans="1:9" x14ac:dyDescent="0.25">
      <c r="A140" s="46" t="s">
        <v>106</v>
      </c>
      <c r="B140" s="46"/>
      <c r="C140" s="30" t="s">
        <v>353</v>
      </c>
      <c r="D140" s="30" t="s">
        <v>354</v>
      </c>
      <c r="E140" s="31"/>
      <c r="F140" s="31"/>
      <c r="G140" s="31"/>
      <c r="H140" s="31"/>
      <c r="I140" s="24">
        <f t="shared" si="24"/>
        <v>0</v>
      </c>
    </row>
    <row r="141" spans="1:9" ht="25.5" x14ac:dyDescent="0.25">
      <c r="A141" s="47" t="s">
        <v>109</v>
      </c>
      <c r="B141" s="47"/>
      <c r="C141" s="34" t="s">
        <v>361</v>
      </c>
      <c r="D141" s="34" t="s">
        <v>355</v>
      </c>
      <c r="E141" s="35">
        <f>E137+E138+E139+E140</f>
        <v>0</v>
      </c>
      <c r="F141" s="35">
        <f t="shared" ref="F141:G141" si="27">F137+F138+F139+F140</f>
        <v>0</v>
      </c>
      <c r="G141" s="35">
        <f t="shared" si="27"/>
        <v>0</v>
      </c>
      <c r="H141" s="35">
        <f t="shared" ref="H141:I141" si="28">H137+H138+H139+H140</f>
        <v>0</v>
      </c>
      <c r="I141" s="35">
        <f t="shared" si="28"/>
        <v>0</v>
      </c>
    </row>
    <row r="142" spans="1:9" x14ac:dyDescent="0.25">
      <c r="A142" s="48" t="s">
        <v>110</v>
      </c>
      <c r="B142" s="48"/>
      <c r="C142" s="38" t="s">
        <v>362</v>
      </c>
      <c r="D142" s="38" t="s">
        <v>363</v>
      </c>
      <c r="E142" s="39">
        <f>E127+E141</f>
        <v>53794915</v>
      </c>
      <c r="F142" s="39">
        <f t="shared" ref="F142:G142" si="29">F127+F141</f>
        <v>0</v>
      </c>
      <c r="G142" s="39">
        <f t="shared" si="29"/>
        <v>0</v>
      </c>
      <c r="H142" s="39">
        <f t="shared" ref="H142:I142" si="30">H127+H141</f>
        <v>-3000000</v>
      </c>
      <c r="I142" s="39">
        <f t="shared" si="30"/>
        <v>50794915</v>
      </c>
    </row>
    <row r="143" spans="1:9" x14ac:dyDescent="0.25">
      <c r="A143" s="5"/>
      <c r="B143" s="6"/>
      <c r="C143" s="7"/>
      <c r="D143" s="7"/>
      <c r="E143" s="7"/>
      <c r="F143" s="7"/>
      <c r="G143" s="7"/>
      <c r="H143" s="7"/>
      <c r="I143" s="8">
        <f>I109-I142</f>
        <v>0</v>
      </c>
    </row>
    <row r="144" spans="1:9" x14ac:dyDescent="0.25">
      <c r="A144" s="9"/>
      <c r="B144" s="10"/>
      <c r="C144" s="11"/>
      <c r="D144" s="11"/>
      <c r="E144" s="11"/>
      <c r="F144" s="11"/>
      <c r="G144" s="11"/>
      <c r="H144" s="11"/>
      <c r="I144" s="11"/>
    </row>
    <row r="145" spans="1:9" x14ac:dyDescent="0.25">
      <c r="A145" s="12" t="s">
        <v>38</v>
      </c>
      <c r="B145" s="12"/>
      <c r="C145" s="13"/>
      <c r="D145" s="22"/>
      <c r="E145" s="61">
        <v>8</v>
      </c>
      <c r="F145" s="62"/>
      <c r="G145" s="62"/>
      <c r="H145" s="62"/>
      <c r="I145" s="63"/>
    </row>
    <row r="146" spans="1:9" x14ac:dyDescent="0.25">
      <c r="A146" s="64"/>
      <c r="B146" s="65"/>
      <c r="C146" s="66"/>
      <c r="D146" s="20"/>
      <c r="E146" s="61"/>
      <c r="F146" s="62"/>
      <c r="G146" s="62"/>
      <c r="H146" s="62"/>
      <c r="I146" s="63"/>
    </row>
    <row r="147" spans="1:9" x14ac:dyDescent="0.25">
      <c r="A147" s="14"/>
      <c r="B147" s="14"/>
      <c r="C147" s="15"/>
      <c r="D147" s="15"/>
      <c r="E147" s="16"/>
      <c r="F147" s="16"/>
      <c r="G147" s="16"/>
      <c r="H147" s="16"/>
      <c r="I147" s="16"/>
    </row>
    <row r="148" spans="1:9" ht="21.95" customHeight="1" x14ac:dyDescent="0.25"/>
    <row r="149" spans="1:9" ht="21.95" customHeight="1" x14ac:dyDescent="0.25"/>
    <row r="150" spans="1:9" ht="21.95" customHeight="1" x14ac:dyDescent="0.25"/>
    <row r="151" spans="1:9" ht="21.95" customHeight="1" x14ac:dyDescent="0.25"/>
    <row r="152" spans="1:9" ht="21.95" customHeight="1" x14ac:dyDescent="0.25"/>
    <row r="153" spans="1:9" ht="21.95" customHeight="1" x14ac:dyDescent="0.25"/>
    <row r="154" spans="1:9" ht="21.95" customHeight="1" x14ac:dyDescent="0.25"/>
    <row r="155" spans="1:9" ht="21.95" customHeight="1" x14ac:dyDescent="0.25"/>
    <row r="156" spans="1:9" ht="21.95" customHeight="1" x14ac:dyDescent="0.25"/>
  </sheetData>
  <mergeCells count="144">
    <mergeCell ref="A14:B14"/>
    <mergeCell ref="A15:B15"/>
    <mergeCell ref="A16:B16"/>
    <mergeCell ref="A17:B17"/>
    <mergeCell ref="A18:B18"/>
    <mergeCell ref="A19:B19"/>
    <mergeCell ref="A20:B20"/>
    <mergeCell ref="A8:B8"/>
    <mergeCell ref="A9:I9"/>
    <mergeCell ref="A11:B11"/>
    <mergeCell ref="A12:B12"/>
    <mergeCell ref="A13:B13"/>
    <mergeCell ref="A2:I2"/>
    <mergeCell ref="A3:B3"/>
    <mergeCell ref="C3:I3"/>
    <mergeCell ref="A4:B4"/>
    <mergeCell ref="C4:I4"/>
    <mergeCell ref="A5:B5"/>
    <mergeCell ref="A6:B7"/>
    <mergeCell ref="C6:C7"/>
    <mergeCell ref="E6:I6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120:B120"/>
    <mergeCell ref="A121:B121"/>
    <mergeCell ref="A122:B122"/>
    <mergeCell ref="A123:B123"/>
    <mergeCell ref="A115:B116"/>
    <mergeCell ref="C115:C116"/>
    <mergeCell ref="E115:I115"/>
    <mergeCell ref="A117:B117"/>
    <mergeCell ref="A118:I118"/>
    <mergeCell ref="C114:I114"/>
    <mergeCell ref="A146:C146"/>
    <mergeCell ref="E146:I146"/>
    <mergeCell ref="A139:B139"/>
    <mergeCell ref="A140:B140"/>
    <mergeCell ref="A141:B141"/>
    <mergeCell ref="A142:B142"/>
    <mergeCell ref="E145:I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2:J156"/>
  <sheetViews>
    <sheetView workbookViewId="0">
      <selection activeCell="H1" sqref="H1:H1048576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8" width="14.28515625" style="1" customWidth="1"/>
    <col min="9" max="9" width="15.42578125" style="1" customWidth="1"/>
    <col min="10" max="10" width="13.5703125" style="1" bestFit="1" customWidth="1"/>
    <col min="11" max="11" width="16.140625" style="1" bestFit="1" customWidth="1"/>
    <col min="12" max="16384" width="9.140625" style="1"/>
  </cols>
  <sheetData>
    <row r="2" spans="1:9" ht="15" customHeight="1" x14ac:dyDescent="0.25">
      <c r="A2" s="50" t="s">
        <v>369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47" t="s">
        <v>31</v>
      </c>
      <c r="B3" s="47"/>
      <c r="C3" s="51" t="s">
        <v>378</v>
      </c>
      <c r="D3" s="51"/>
      <c r="E3" s="51"/>
      <c r="F3" s="51"/>
      <c r="G3" s="51"/>
      <c r="H3" s="51"/>
      <c r="I3" s="51"/>
    </row>
    <row r="4" spans="1:9" x14ac:dyDescent="0.25">
      <c r="A4" s="47" t="s">
        <v>34</v>
      </c>
      <c r="B4" s="47"/>
      <c r="C4" s="52" t="s">
        <v>35</v>
      </c>
      <c r="D4" s="52"/>
      <c r="E4" s="52"/>
      <c r="F4" s="52"/>
      <c r="G4" s="52"/>
      <c r="H4" s="52"/>
      <c r="I4" s="52"/>
    </row>
    <row r="5" spans="1:9" x14ac:dyDescent="0.25">
      <c r="A5" s="53"/>
      <c r="B5" s="53"/>
      <c r="C5" s="36"/>
      <c r="D5" s="36"/>
      <c r="E5" s="37"/>
      <c r="F5" s="37"/>
      <c r="G5" s="37"/>
      <c r="H5" s="37"/>
      <c r="I5" s="41"/>
    </row>
    <row r="6" spans="1:9" x14ac:dyDescent="0.25">
      <c r="A6" s="47" t="s">
        <v>36</v>
      </c>
      <c r="B6" s="47"/>
      <c r="C6" s="54" t="s">
        <v>37</v>
      </c>
      <c r="D6" s="34"/>
      <c r="E6" s="52" t="s">
        <v>57</v>
      </c>
      <c r="F6" s="52"/>
      <c r="G6" s="52"/>
      <c r="H6" s="55"/>
      <c r="I6" s="55"/>
    </row>
    <row r="7" spans="1:9" ht="25.5" x14ac:dyDescent="0.25">
      <c r="A7" s="47"/>
      <c r="B7" s="47"/>
      <c r="C7" s="54"/>
      <c r="D7" s="34"/>
      <c r="E7" s="40" t="s">
        <v>0</v>
      </c>
      <c r="F7" s="40" t="s">
        <v>1</v>
      </c>
      <c r="G7" s="40" t="s">
        <v>2</v>
      </c>
      <c r="H7" s="42"/>
      <c r="I7" s="40" t="s">
        <v>3</v>
      </c>
    </row>
    <row r="8" spans="1:9" x14ac:dyDescent="0.25">
      <c r="A8" s="47">
        <v>1</v>
      </c>
      <c r="B8" s="47"/>
      <c r="C8" s="40">
        <v>2</v>
      </c>
      <c r="D8" s="40"/>
      <c r="E8" s="40">
        <v>3</v>
      </c>
      <c r="F8" s="40">
        <v>4</v>
      </c>
      <c r="G8" s="40">
        <v>5</v>
      </c>
      <c r="H8" s="42"/>
      <c r="I8" s="40">
        <v>6</v>
      </c>
    </row>
    <row r="9" spans="1:9" x14ac:dyDescent="0.25">
      <c r="A9" s="59" t="s">
        <v>29</v>
      </c>
      <c r="B9" s="59"/>
      <c r="C9" s="59"/>
      <c r="D9" s="59"/>
      <c r="E9" s="59"/>
      <c r="F9" s="59"/>
      <c r="G9" s="59"/>
      <c r="H9" s="59"/>
      <c r="I9" s="59"/>
    </row>
    <row r="11" spans="1:9" ht="38.25" x14ac:dyDescent="0.25">
      <c r="A11" s="56" t="s">
        <v>68</v>
      </c>
      <c r="B11" s="56"/>
      <c r="C11" s="23" t="s">
        <v>4</v>
      </c>
      <c r="D11" s="23" t="s">
        <v>47</v>
      </c>
      <c r="E11" s="24"/>
      <c r="F11" s="25"/>
      <c r="G11" s="24"/>
      <c r="H11" s="24"/>
      <c r="I11" s="24">
        <f t="shared" ref="I11:I14" si="0">E11+F11+G11</f>
        <v>0</v>
      </c>
    </row>
    <row r="12" spans="1:9" ht="38.25" x14ac:dyDescent="0.25">
      <c r="A12" s="56" t="s">
        <v>69</v>
      </c>
      <c r="B12" s="56"/>
      <c r="C12" s="23" t="s">
        <v>48</v>
      </c>
      <c r="D12" s="23" t="s">
        <v>49</v>
      </c>
      <c r="E12" s="24"/>
      <c r="F12" s="25"/>
      <c r="G12" s="25"/>
      <c r="H12" s="25"/>
      <c r="I12" s="24">
        <f t="shared" si="0"/>
        <v>0</v>
      </c>
    </row>
    <row r="13" spans="1:9" ht="51" x14ac:dyDescent="0.25">
      <c r="A13" s="56" t="s">
        <v>70</v>
      </c>
      <c r="B13" s="56"/>
      <c r="C13" s="23" t="s">
        <v>50</v>
      </c>
      <c r="D13" s="23" t="s">
        <v>51</v>
      </c>
      <c r="E13" s="24"/>
      <c r="F13" s="25"/>
      <c r="G13" s="25"/>
      <c r="H13" s="25"/>
      <c r="I13" s="24">
        <f t="shared" si="0"/>
        <v>0</v>
      </c>
    </row>
    <row r="14" spans="1:9" ht="25.5" x14ac:dyDescent="0.25">
      <c r="A14" s="56" t="s">
        <v>71</v>
      </c>
      <c r="B14" s="56"/>
      <c r="C14" s="23" t="s">
        <v>52</v>
      </c>
      <c r="D14" s="23" t="s">
        <v>53</v>
      </c>
      <c r="E14" s="24"/>
      <c r="F14" s="25"/>
      <c r="G14" s="25"/>
      <c r="H14" s="25"/>
      <c r="I14" s="24">
        <f t="shared" si="0"/>
        <v>0</v>
      </c>
    </row>
    <row r="15" spans="1:9" ht="38.25" x14ac:dyDescent="0.25">
      <c r="A15" s="56" t="s">
        <v>72</v>
      </c>
      <c r="B15" s="56"/>
      <c r="C15" s="23" t="s">
        <v>54</v>
      </c>
      <c r="D15" s="23" t="s">
        <v>55</v>
      </c>
      <c r="E15" s="25"/>
      <c r="F15" s="25"/>
      <c r="G15" s="25"/>
      <c r="H15" s="25"/>
      <c r="I15" s="25"/>
    </row>
    <row r="16" spans="1:9" x14ac:dyDescent="0.25">
      <c r="A16" s="57" t="s">
        <v>73</v>
      </c>
      <c r="B16" s="58"/>
      <c r="C16" s="26" t="s">
        <v>43</v>
      </c>
      <c r="D16" s="26" t="s">
        <v>56</v>
      </c>
      <c r="E16" s="27"/>
      <c r="F16" s="27"/>
      <c r="G16" s="27"/>
      <c r="H16" s="27"/>
      <c r="I16" s="27"/>
    </row>
    <row r="17" spans="1:9" ht="25.5" x14ac:dyDescent="0.25">
      <c r="A17" s="49" t="s">
        <v>74</v>
      </c>
      <c r="B17" s="49"/>
      <c r="C17" s="13" t="s">
        <v>75</v>
      </c>
      <c r="D17" s="13" t="s">
        <v>58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/>
      <c r="I17" s="28">
        <f>I11+I12+I13+I14+I15+I16</f>
        <v>0</v>
      </c>
    </row>
    <row r="18" spans="1:9" x14ac:dyDescent="0.25">
      <c r="A18" s="49" t="s">
        <v>76</v>
      </c>
      <c r="B18" s="49"/>
      <c r="C18" s="13" t="s">
        <v>5</v>
      </c>
      <c r="D18" s="13" t="s">
        <v>63</v>
      </c>
      <c r="E18" s="29"/>
      <c r="F18" s="29"/>
      <c r="G18" s="29"/>
      <c r="H18" s="29"/>
      <c r="I18" s="29">
        <f t="shared" ref="I18:I28" si="1">E18+F18+G18</f>
        <v>0</v>
      </c>
    </row>
    <row r="19" spans="1:9" ht="51" x14ac:dyDescent="0.25">
      <c r="A19" s="49" t="s">
        <v>77</v>
      </c>
      <c r="B19" s="49"/>
      <c r="C19" s="13" t="s">
        <v>59</v>
      </c>
      <c r="D19" s="13" t="s">
        <v>64</v>
      </c>
      <c r="E19" s="29"/>
      <c r="F19" s="29"/>
      <c r="G19" s="29"/>
      <c r="H19" s="29"/>
      <c r="I19" s="29">
        <f t="shared" si="1"/>
        <v>0</v>
      </c>
    </row>
    <row r="20" spans="1:9" ht="51" x14ac:dyDescent="0.25">
      <c r="A20" s="49" t="s">
        <v>78</v>
      </c>
      <c r="B20" s="49"/>
      <c r="C20" s="13" t="s">
        <v>60</v>
      </c>
      <c r="D20" s="13" t="s">
        <v>65</v>
      </c>
      <c r="E20" s="29"/>
      <c r="F20" s="29"/>
      <c r="G20" s="29"/>
      <c r="H20" s="29"/>
      <c r="I20" s="29">
        <f t="shared" si="1"/>
        <v>0</v>
      </c>
    </row>
    <row r="21" spans="1:9" ht="51" x14ac:dyDescent="0.25">
      <c r="A21" s="49" t="s">
        <v>79</v>
      </c>
      <c r="B21" s="49"/>
      <c r="C21" s="13" t="s">
        <v>61</v>
      </c>
      <c r="D21" s="13" t="s">
        <v>66</v>
      </c>
      <c r="E21" s="29"/>
      <c r="F21" s="29"/>
      <c r="G21" s="29"/>
      <c r="H21" s="29"/>
      <c r="I21" s="29">
        <f t="shared" si="1"/>
        <v>0</v>
      </c>
    </row>
    <row r="22" spans="1:9" ht="38.25" x14ac:dyDescent="0.25">
      <c r="A22" s="49" t="s">
        <v>80</v>
      </c>
      <c r="B22" s="49"/>
      <c r="C22" s="13" t="s">
        <v>62</v>
      </c>
      <c r="D22" s="13" t="s">
        <v>67</v>
      </c>
      <c r="E22" s="28"/>
      <c r="F22" s="29"/>
      <c r="G22" s="29"/>
      <c r="H22" s="29"/>
      <c r="I22" s="28">
        <f t="shared" si="1"/>
        <v>0</v>
      </c>
    </row>
    <row r="23" spans="1:9" ht="38.25" x14ac:dyDescent="0.25">
      <c r="A23" s="46" t="s">
        <v>81</v>
      </c>
      <c r="B23" s="46"/>
      <c r="C23" s="30" t="s">
        <v>82</v>
      </c>
      <c r="D23" s="30" t="s">
        <v>83</v>
      </c>
      <c r="E23" s="31">
        <f>SUM(E17:E22)</f>
        <v>0</v>
      </c>
      <c r="F23" s="31">
        <f t="shared" ref="F23:I23" si="2">SUM(F17:F22)</f>
        <v>0</v>
      </c>
      <c r="G23" s="31">
        <f t="shared" si="2"/>
        <v>0</v>
      </c>
      <c r="H23" s="31"/>
      <c r="I23" s="31">
        <f t="shared" si="2"/>
        <v>0</v>
      </c>
    </row>
    <row r="24" spans="1:9" ht="25.5" x14ac:dyDescent="0.25">
      <c r="A24" s="56" t="s">
        <v>45</v>
      </c>
      <c r="B24" s="56"/>
      <c r="C24" s="23" t="s">
        <v>6</v>
      </c>
      <c r="D24" s="23" t="s">
        <v>92</v>
      </c>
      <c r="E24" s="25"/>
      <c r="F24" s="25"/>
      <c r="G24" s="25"/>
      <c r="H24" s="25"/>
      <c r="I24" s="25">
        <f t="shared" si="1"/>
        <v>0</v>
      </c>
    </row>
    <row r="25" spans="1:9" ht="51" x14ac:dyDescent="0.25">
      <c r="A25" s="56" t="s">
        <v>88</v>
      </c>
      <c r="B25" s="56"/>
      <c r="C25" s="23" t="s">
        <v>84</v>
      </c>
      <c r="D25" s="23" t="s">
        <v>93</v>
      </c>
      <c r="E25" s="25"/>
      <c r="F25" s="25"/>
      <c r="G25" s="25"/>
      <c r="H25" s="25"/>
      <c r="I25" s="25">
        <f t="shared" si="1"/>
        <v>0</v>
      </c>
    </row>
    <row r="26" spans="1:9" ht="51" x14ac:dyDescent="0.25">
      <c r="A26" s="56" t="s">
        <v>89</v>
      </c>
      <c r="B26" s="56"/>
      <c r="C26" s="23" t="s">
        <v>85</v>
      </c>
      <c r="D26" s="23" t="s">
        <v>94</v>
      </c>
      <c r="E26" s="25"/>
      <c r="F26" s="25"/>
      <c r="G26" s="25"/>
      <c r="H26" s="25"/>
      <c r="I26" s="25">
        <f t="shared" si="1"/>
        <v>0</v>
      </c>
    </row>
    <row r="27" spans="1:9" ht="51" x14ac:dyDescent="0.25">
      <c r="A27" s="56" t="s">
        <v>90</v>
      </c>
      <c r="B27" s="56"/>
      <c r="C27" s="23" t="s">
        <v>86</v>
      </c>
      <c r="D27" s="23" t="s">
        <v>95</v>
      </c>
      <c r="E27" s="25"/>
      <c r="F27" s="25"/>
      <c r="G27" s="25"/>
      <c r="H27" s="25"/>
      <c r="I27" s="25">
        <f t="shared" si="1"/>
        <v>0</v>
      </c>
    </row>
    <row r="28" spans="1:9" ht="38.25" x14ac:dyDescent="0.25">
      <c r="A28" s="56" t="s">
        <v>91</v>
      </c>
      <c r="B28" s="56"/>
      <c r="C28" s="23" t="s">
        <v>87</v>
      </c>
      <c r="D28" s="23" t="s">
        <v>96</v>
      </c>
      <c r="E28" s="25"/>
      <c r="F28" s="24"/>
      <c r="G28" s="25"/>
      <c r="H28" s="25"/>
      <c r="I28" s="24">
        <f t="shared" si="1"/>
        <v>0</v>
      </c>
    </row>
    <row r="29" spans="1:9" ht="38.25" x14ac:dyDescent="0.25">
      <c r="A29" s="46" t="s">
        <v>99</v>
      </c>
      <c r="B29" s="46"/>
      <c r="C29" s="30" t="s">
        <v>97</v>
      </c>
      <c r="D29" s="30" t="s">
        <v>98</v>
      </c>
      <c r="E29" s="32">
        <f>SUM(E24:E28)</f>
        <v>0</v>
      </c>
      <c r="F29" s="32">
        <f t="shared" ref="F29:I29" si="3">SUM(F24:F28)</f>
        <v>0</v>
      </c>
      <c r="G29" s="32">
        <f t="shared" si="3"/>
        <v>0</v>
      </c>
      <c r="H29" s="32"/>
      <c r="I29" s="32">
        <f t="shared" si="3"/>
        <v>0</v>
      </c>
    </row>
    <row r="30" spans="1:9" ht="25.5" customHeight="1" x14ac:dyDescent="0.25">
      <c r="A30" s="56" t="s">
        <v>100</v>
      </c>
      <c r="B30" s="56"/>
      <c r="C30" s="23" t="s">
        <v>102</v>
      </c>
      <c r="D30" s="23" t="s">
        <v>103</v>
      </c>
      <c r="E30" s="24"/>
      <c r="F30" s="25">
        <f t="shared" ref="F30:G30" si="4">F31+F37+F33</f>
        <v>0</v>
      </c>
      <c r="G30" s="25">
        <f t="shared" si="4"/>
        <v>0</v>
      </c>
      <c r="H30" s="25"/>
      <c r="I30" s="24">
        <f t="shared" ref="I30:I93" si="5">E30+F30+G30</f>
        <v>0</v>
      </c>
    </row>
    <row r="31" spans="1:9" x14ac:dyDescent="0.25">
      <c r="A31" s="56" t="s">
        <v>101</v>
      </c>
      <c r="B31" s="56"/>
      <c r="C31" s="23" t="s">
        <v>104</v>
      </c>
      <c r="D31" s="23" t="s">
        <v>105</v>
      </c>
      <c r="E31" s="24"/>
      <c r="F31" s="25"/>
      <c r="G31" s="25"/>
      <c r="H31" s="25"/>
      <c r="I31" s="24">
        <f t="shared" si="5"/>
        <v>0</v>
      </c>
    </row>
    <row r="32" spans="1:9" x14ac:dyDescent="0.25">
      <c r="A32" s="33" t="s">
        <v>106</v>
      </c>
      <c r="B32" s="33"/>
      <c r="C32" s="13" t="s">
        <v>107</v>
      </c>
      <c r="D32" s="13" t="s">
        <v>108</v>
      </c>
      <c r="E32" s="28">
        <f>SUM(E30:E31)</f>
        <v>0</v>
      </c>
      <c r="F32" s="28">
        <f t="shared" ref="F32:I32" si="6">SUM(F30:F31)</f>
        <v>0</v>
      </c>
      <c r="G32" s="28">
        <f t="shared" si="6"/>
        <v>0</v>
      </c>
      <c r="H32" s="28"/>
      <c r="I32" s="28">
        <f t="shared" si="6"/>
        <v>0</v>
      </c>
    </row>
    <row r="33" spans="1:9" ht="25.5" x14ac:dyDescent="0.25">
      <c r="A33" s="49" t="s">
        <v>109</v>
      </c>
      <c r="B33" s="49"/>
      <c r="C33" s="13" t="s">
        <v>117</v>
      </c>
      <c r="D33" s="13" t="s">
        <v>118</v>
      </c>
      <c r="E33" s="28"/>
      <c r="F33" s="29"/>
      <c r="G33" s="29"/>
      <c r="H33" s="29"/>
      <c r="I33" s="28">
        <f t="shared" ref="I33:I42" si="7">E33+F33+G33</f>
        <v>0</v>
      </c>
    </row>
    <row r="34" spans="1:9" ht="25.5" x14ac:dyDescent="0.25">
      <c r="A34" s="49" t="s">
        <v>110</v>
      </c>
      <c r="B34" s="49"/>
      <c r="C34" s="13" t="s">
        <v>119</v>
      </c>
      <c r="D34" s="13" t="s">
        <v>120</v>
      </c>
      <c r="E34" s="28"/>
      <c r="F34" s="29"/>
      <c r="G34" s="29"/>
      <c r="H34" s="29"/>
      <c r="I34" s="28">
        <f t="shared" si="7"/>
        <v>0</v>
      </c>
    </row>
    <row r="35" spans="1:9" x14ac:dyDescent="0.25">
      <c r="A35" s="49" t="s">
        <v>111</v>
      </c>
      <c r="B35" s="49"/>
      <c r="C35" s="13" t="s">
        <v>121</v>
      </c>
      <c r="D35" s="13" t="s">
        <v>122</v>
      </c>
      <c r="E35" s="28"/>
      <c r="F35" s="29"/>
      <c r="G35" s="29"/>
      <c r="H35" s="29"/>
      <c r="I35" s="28">
        <f t="shared" si="7"/>
        <v>0</v>
      </c>
    </row>
    <row r="36" spans="1:9" x14ac:dyDescent="0.25">
      <c r="A36" s="56" t="s">
        <v>112</v>
      </c>
      <c r="B36" s="56"/>
      <c r="C36" s="23" t="s">
        <v>46</v>
      </c>
      <c r="D36" s="23" t="s">
        <v>123</v>
      </c>
      <c r="E36" s="24"/>
      <c r="F36" s="24"/>
      <c r="G36" s="24"/>
      <c r="H36" s="24"/>
      <c r="I36" s="24">
        <f t="shared" si="7"/>
        <v>0</v>
      </c>
    </row>
    <row r="37" spans="1:9" x14ac:dyDescent="0.25">
      <c r="A37" s="56" t="s">
        <v>113</v>
      </c>
      <c r="B37" s="56"/>
      <c r="C37" s="23" t="s">
        <v>124</v>
      </c>
      <c r="D37" s="23" t="s">
        <v>125</v>
      </c>
      <c r="E37" s="24"/>
      <c r="F37" s="24"/>
      <c r="G37" s="24"/>
      <c r="H37" s="24"/>
      <c r="I37" s="24">
        <f t="shared" si="7"/>
        <v>0</v>
      </c>
    </row>
    <row r="38" spans="1:9" ht="25.5" x14ac:dyDescent="0.25">
      <c r="A38" s="49" t="s">
        <v>114</v>
      </c>
      <c r="B38" s="49"/>
      <c r="C38" s="23" t="s">
        <v>126</v>
      </c>
      <c r="D38" s="23" t="s">
        <v>127</v>
      </c>
      <c r="E38" s="24"/>
      <c r="F38" s="24"/>
      <c r="G38" s="24"/>
      <c r="H38" s="24"/>
      <c r="I38" s="24">
        <f t="shared" si="7"/>
        <v>0</v>
      </c>
    </row>
    <row r="39" spans="1:9" x14ac:dyDescent="0.25">
      <c r="A39" s="56" t="s">
        <v>115</v>
      </c>
      <c r="B39" s="56"/>
      <c r="C39" s="23" t="s">
        <v>128</v>
      </c>
      <c r="D39" s="23" t="s">
        <v>129</v>
      </c>
      <c r="E39" s="24"/>
      <c r="F39" s="24"/>
      <c r="G39" s="24"/>
      <c r="H39" s="24"/>
      <c r="I39" s="24">
        <f t="shared" si="7"/>
        <v>0</v>
      </c>
    </row>
    <row r="40" spans="1:9" ht="25.5" x14ac:dyDescent="0.25">
      <c r="A40" s="56" t="s">
        <v>116</v>
      </c>
      <c r="B40" s="56"/>
      <c r="C40" s="23" t="s">
        <v>130</v>
      </c>
      <c r="D40" s="23" t="s">
        <v>131</v>
      </c>
      <c r="E40" s="24"/>
      <c r="F40" s="24"/>
      <c r="G40" s="24"/>
      <c r="H40" s="24"/>
      <c r="I40" s="24">
        <f t="shared" si="7"/>
        <v>0</v>
      </c>
    </row>
    <row r="41" spans="1:9" ht="25.5" x14ac:dyDescent="0.25">
      <c r="A41" s="49" t="s">
        <v>132</v>
      </c>
      <c r="B41" s="49"/>
      <c r="C41" s="13" t="s">
        <v>133</v>
      </c>
      <c r="D41" s="13" t="s">
        <v>134</v>
      </c>
      <c r="E41" s="28">
        <f>SUM(E36:E40)</f>
        <v>0</v>
      </c>
      <c r="F41" s="28">
        <f t="shared" ref="F41:I41" si="8">SUM(F36:F40)</f>
        <v>0</v>
      </c>
      <c r="G41" s="28">
        <f t="shared" si="8"/>
        <v>0</v>
      </c>
      <c r="H41" s="28"/>
      <c r="I41" s="28">
        <f t="shared" si="8"/>
        <v>0</v>
      </c>
    </row>
    <row r="42" spans="1:9" x14ac:dyDescent="0.25">
      <c r="A42" s="49" t="s">
        <v>139</v>
      </c>
      <c r="B42" s="49"/>
      <c r="C42" s="13" t="s">
        <v>135</v>
      </c>
      <c r="D42" s="13" t="s">
        <v>136</v>
      </c>
      <c r="E42" s="28"/>
      <c r="F42" s="29"/>
      <c r="G42" s="29"/>
      <c r="H42" s="29"/>
      <c r="I42" s="28">
        <f t="shared" si="7"/>
        <v>0</v>
      </c>
    </row>
    <row r="43" spans="1:9" ht="25.5" x14ac:dyDescent="0.25">
      <c r="A43" s="56" t="s">
        <v>140</v>
      </c>
      <c r="B43" s="56"/>
      <c r="C43" s="30" t="s">
        <v>137</v>
      </c>
      <c r="D43" s="30" t="s">
        <v>138</v>
      </c>
      <c r="E43" s="31">
        <f>E32+E33+E34+E35+E41+E42</f>
        <v>0</v>
      </c>
      <c r="F43" s="31">
        <f t="shared" ref="F43:I43" si="9">F32+F33+F34+F35+F41+F42</f>
        <v>0</v>
      </c>
      <c r="G43" s="31">
        <f t="shared" si="9"/>
        <v>0</v>
      </c>
      <c r="H43" s="31"/>
      <c r="I43" s="31">
        <f t="shared" si="9"/>
        <v>0</v>
      </c>
    </row>
    <row r="44" spans="1:9" x14ac:dyDescent="0.25">
      <c r="A44" s="49" t="s">
        <v>200</v>
      </c>
      <c r="B44" s="49"/>
      <c r="C44" s="13" t="s">
        <v>7</v>
      </c>
      <c r="D44" s="13" t="s">
        <v>141</v>
      </c>
      <c r="E44" s="28"/>
      <c r="F44" s="28"/>
      <c r="G44" s="28"/>
      <c r="H44" s="28"/>
      <c r="I44" s="28">
        <f t="shared" si="5"/>
        <v>0</v>
      </c>
    </row>
    <row r="45" spans="1:9" x14ac:dyDescent="0.25">
      <c r="A45" s="49" t="s">
        <v>201</v>
      </c>
      <c r="B45" s="49"/>
      <c r="C45" s="13" t="s">
        <v>8</v>
      </c>
      <c r="D45" s="13" t="s">
        <v>142</v>
      </c>
      <c r="E45" s="28">
        <v>1500000</v>
      </c>
      <c r="F45" s="28"/>
      <c r="G45" s="28"/>
      <c r="H45" s="28"/>
      <c r="I45" s="28">
        <f t="shared" si="5"/>
        <v>1500000</v>
      </c>
    </row>
    <row r="46" spans="1:9" ht="25.5" x14ac:dyDescent="0.25">
      <c r="A46" s="49" t="s">
        <v>202</v>
      </c>
      <c r="B46" s="49"/>
      <c r="C46" s="13" t="s">
        <v>143</v>
      </c>
      <c r="D46" s="13" t="s">
        <v>144</v>
      </c>
      <c r="E46" s="28"/>
      <c r="F46" s="28"/>
      <c r="G46" s="28"/>
      <c r="H46" s="28"/>
      <c r="I46" s="28">
        <f t="shared" si="5"/>
        <v>0</v>
      </c>
    </row>
    <row r="47" spans="1:9" x14ac:dyDescent="0.25">
      <c r="A47" s="49" t="s">
        <v>203</v>
      </c>
      <c r="B47" s="49"/>
      <c r="C47" s="13" t="s">
        <v>9</v>
      </c>
      <c r="D47" s="13" t="s">
        <v>145</v>
      </c>
      <c r="E47" s="28"/>
      <c r="F47" s="28"/>
      <c r="G47" s="28"/>
      <c r="H47" s="28"/>
      <c r="I47" s="28">
        <f t="shared" si="5"/>
        <v>0</v>
      </c>
    </row>
    <row r="48" spans="1:9" x14ac:dyDescent="0.25">
      <c r="A48" s="49" t="s">
        <v>204</v>
      </c>
      <c r="B48" s="49"/>
      <c r="C48" s="13" t="s">
        <v>10</v>
      </c>
      <c r="D48" s="13" t="s">
        <v>146</v>
      </c>
      <c r="E48" s="28">
        <v>6305512</v>
      </c>
      <c r="F48" s="28"/>
      <c r="G48" s="28"/>
      <c r="H48" s="28"/>
      <c r="I48" s="28">
        <f t="shared" si="5"/>
        <v>6305512</v>
      </c>
    </row>
    <row r="49" spans="1:9" ht="25.5" x14ac:dyDescent="0.25">
      <c r="A49" s="49" t="s">
        <v>205</v>
      </c>
      <c r="B49" s="49"/>
      <c r="C49" s="13" t="s">
        <v>147</v>
      </c>
      <c r="D49" s="13" t="s">
        <v>148</v>
      </c>
      <c r="E49" s="28">
        <v>2107488</v>
      </c>
      <c r="F49" s="28"/>
      <c r="G49" s="28"/>
      <c r="H49" s="28"/>
      <c r="I49" s="28">
        <f t="shared" si="5"/>
        <v>2107488</v>
      </c>
    </row>
    <row r="50" spans="1:9" ht="25.5" x14ac:dyDescent="0.25">
      <c r="A50" s="49" t="s">
        <v>206</v>
      </c>
      <c r="B50" s="49"/>
      <c r="C50" s="13" t="s">
        <v>11</v>
      </c>
      <c r="D50" s="13" t="s">
        <v>149</v>
      </c>
      <c r="E50" s="28"/>
      <c r="F50" s="28"/>
      <c r="G50" s="28"/>
      <c r="H50" s="28"/>
      <c r="I50" s="28">
        <f t="shared" si="5"/>
        <v>0</v>
      </c>
    </row>
    <row r="51" spans="1:9" ht="25.5" x14ac:dyDescent="0.25">
      <c r="A51" s="56" t="s">
        <v>207</v>
      </c>
      <c r="B51" s="56"/>
      <c r="C51" s="23" t="s">
        <v>150</v>
      </c>
      <c r="D51" s="23" t="s">
        <v>151</v>
      </c>
      <c r="E51" s="24"/>
      <c r="F51" s="24"/>
      <c r="G51" s="24"/>
      <c r="H51" s="24"/>
      <c r="I51" s="24">
        <f t="shared" si="5"/>
        <v>0</v>
      </c>
    </row>
    <row r="52" spans="1:9" ht="25.5" x14ac:dyDescent="0.25">
      <c r="A52" s="56" t="s">
        <v>208</v>
      </c>
      <c r="B52" s="56"/>
      <c r="C52" s="23" t="s">
        <v>152</v>
      </c>
      <c r="D52" s="23" t="s">
        <v>153</v>
      </c>
      <c r="E52" s="24"/>
      <c r="F52" s="24"/>
      <c r="G52" s="24"/>
      <c r="H52" s="24"/>
      <c r="I52" s="24">
        <f t="shared" si="5"/>
        <v>0</v>
      </c>
    </row>
    <row r="53" spans="1:9" ht="38.25" x14ac:dyDescent="0.25">
      <c r="A53" s="49" t="s">
        <v>209</v>
      </c>
      <c r="B53" s="49"/>
      <c r="C53" s="13" t="s">
        <v>154</v>
      </c>
      <c r="D53" s="13" t="s">
        <v>155</v>
      </c>
      <c r="E53" s="28">
        <f>SUM(E51:E52)</f>
        <v>0</v>
      </c>
      <c r="F53" s="28">
        <f t="shared" ref="F53:I53" si="10">SUM(F51:F52)</f>
        <v>0</v>
      </c>
      <c r="G53" s="28">
        <f t="shared" si="10"/>
        <v>0</v>
      </c>
      <c r="H53" s="28"/>
      <c r="I53" s="28">
        <f t="shared" si="10"/>
        <v>0</v>
      </c>
    </row>
    <row r="54" spans="1:9" ht="25.5" x14ac:dyDescent="0.25">
      <c r="A54" s="56" t="s">
        <v>210</v>
      </c>
      <c r="B54" s="56"/>
      <c r="C54" s="23" t="s">
        <v>156</v>
      </c>
      <c r="D54" s="23" t="s">
        <v>157</v>
      </c>
      <c r="E54" s="24"/>
      <c r="F54" s="24"/>
      <c r="G54" s="24"/>
      <c r="H54" s="24"/>
      <c r="I54" s="24">
        <f t="shared" si="5"/>
        <v>0</v>
      </c>
    </row>
    <row r="55" spans="1:9" ht="25.5" x14ac:dyDescent="0.25">
      <c r="A55" s="56" t="s">
        <v>211</v>
      </c>
      <c r="B55" s="56"/>
      <c r="C55" s="23" t="s">
        <v>158</v>
      </c>
      <c r="D55" s="23" t="s">
        <v>159</v>
      </c>
      <c r="E55" s="24"/>
      <c r="F55" s="24"/>
      <c r="G55" s="24"/>
      <c r="H55" s="24"/>
      <c r="I55" s="24">
        <f t="shared" si="5"/>
        <v>0</v>
      </c>
    </row>
    <row r="56" spans="1:9" ht="25.5" x14ac:dyDescent="0.25">
      <c r="A56" s="49" t="s">
        <v>212</v>
      </c>
      <c r="B56" s="49"/>
      <c r="C56" s="13" t="s">
        <v>160</v>
      </c>
      <c r="D56" s="13" t="s">
        <v>161</v>
      </c>
      <c r="E56" s="28">
        <f>SUM(E54:E55)</f>
        <v>0</v>
      </c>
      <c r="F56" s="28">
        <f t="shared" ref="F56:I56" si="11">SUM(F54:F55)</f>
        <v>0</v>
      </c>
      <c r="G56" s="28">
        <f t="shared" si="11"/>
        <v>0</v>
      </c>
      <c r="H56" s="28"/>
      <c r="I56" s="28">
        <f t="shared" si="11"/>
        <v>0</v>
      </c>
    </row>
    <row r="57" spans="1:9" x14ac:dyDescent="0.25">
      <c r="A57" s="49" t="s">
        <v>213</v>
      </c>
      <c r="B57" s="49"/>
      <c r="C57" s="13" t="s">
        <v>162</v>
      </c>
      <c r="D57" s="13" t="s">
        <v>163</v>
      </c>
      <c r="E57" s="28"/>
      <c r="F57" s="28"/>
      <c r="G57" s="28"/>
      <c r="H57" s="28"/>
      <c r="I57" s="28">
        <f t="shared" si="5"/>
        <v>0</v>
      </c>
    </row>
    <row r="58" spans="1:9" x14ac:dyDescent="0.25">
      <c r="A58" s="49" t="s">
        <v>214</v>
      </c>
      <c r="B58" s="49"/>
      <c r="C58" s="13" t="s">
        <v>12</v>
      </c>
      <c r="D58" s="13" t="s">
        <v>164</v>
      </c>
      <c r="E58" s="28"/>
      <c r="F58" s="28"/>
      <c r="G58" s="28"/>
      <c r="H58" s="28"/>
      <c r="I58" s="28">
        <f t="shared" si="5"/>
        <v>0</v>
      </c>
    </row>
    <row r="59" spans="1:9" ht="25.5" x14ac:dyDescent="0.25">
      <c r="A59" s="46" t="s">
        <v>215</v>
      </c>
      <c r="B59" s="46"/>
      <c r="C59" s="30" t="s">
        <v>165</v>
      </c>
      <c r="D59" s="30" t="s">
        <v>166</v>
      </c>
      <c r="E59" s="31">
        <f>E44+E45+E46+E47+E48+E49+E50+E53+E56+E57+E58</f>
        <v>9913000</v>
      </c>
      <c r="F59" s="31">
        <f t="shared" ref="F59:I59" si="12">F44+F45+F46+F47+F48+F49+F50+F53+F56+F57+F58</f>
        <v>0</v>
      </c>
      <c r="G59" s="31">
        <f t="shared" si="12"/>
        <v>0</v>
      </c>
      <c r="H59" s="31"/>
      <c r="I59" s="31">
        <f t="shared" si="12"/>
        <v>9913000</v>
      </c>
    </row>
    <row r="60" spans="1:9" x14ac:dyDescent="0.25">
      <c r="A60" s="56" t="s">
        <v>216</v>
      </c>
      <c r="B60" s="56"/>
      <c r="C60" s="23" t="s">
        <v>13</v>
      </c>
      <c r="D60" s="23" t="s">
        <v>167</v>
      </c>
      <c r="E60" s="24"/>
      <c r="F60" s="24"/>
      <c r="G60" s="24"/>
      <c r="H60" s="24"/>
      <c r="I60" s="24">
        <f t="shared" si="5"/>
        <v>0</v>
      </c>
    </row>
    <row r="61" spans="1:9" x14ac:dyDescent="0.25">
      <c r="A61" s="56" t="s">
        <v>217</v>
      </c>
      <c r="B61" s="56"/>
      <c r="C61" s="23" t="s">
        <v>14</v>
      </c>
      <c r="D61" s="23" t="s">
        <v>168</v>
      </c>
      <c r="E61" s="24"/>
      <c r="F61" s="24"/>
      <c r="G61" s="24"/>
      <c r="H61" s="24"/>
      <c r="I61" s="24">
        <f t="shared" si="5"/>
        <v>0</v>
      </c>
    </row>
    <row r="62" spans="1:9" x14ac:dyDescent="0.25">
      <c r="A62" s="56" t="s">
        <v>218</v>
      </c>
      <c r="B62" s="56"/>
      <c r="C62" s="23" t="s">
        <v>15</v>
      </c>
      <c r="D62" s="23" t="s">
        <v>169</v>
      </c>
      <c r="E62" s="24"/>
      <c r="F62" s="24"/>
      <c r="G62" s="24"/>
      <c r="H62" s="24"/>
      <c r="I62" s="24">
        <f t="shared" si="5"/>
        <v>0</v>
      </c>
    </row>
    <row r="63" spans="1:9" x14ac:dyDescent="0.25">
      <c r="A63" s="56" t="s">
        <v>219</v>
      </c>
      <c r="B63" s="56"/>
      <c r="C63" s="23" t="s">
        <v>16</v>
      </c>
      <c r="D63" s="23" t="s">
        <v>170</v>
      </c>
      <c r="E63" s="24"/>
      <c r="F63" s="24"/>
      <c r="G63" s="24"/>
      <c r="H63" s="24"/>
      <c r="I63" s="24">
        <f t="shared" si="5"/>
        <v>0</v>
      </c>
    </row>
    <row r="64" spans="1:9" ht="25.5" x14ac:dyDescent="0.25">
      <c r="A64" s="56" t="s">
        <v>220</v>
      </c>
      <c r="B64" s="56"/>
      <c r="C64" s="23" t="s">
        <v>17</v>
      </c>
      <c r="D64" s="23" t="s">
        <v>171</v>
      </c>
      <c r="E64" s="25"/>
      <c r="F64" s="25"/>
      <c r="G64" s="25"/>
      <c r="H64" s="25"/>
      <c r="I64" s="25">
        <f t="shared" si="5"/>
        <v>0</v>
      </c>
    </row>
    <row r="65" spans="1:9" ht="25.5" x14ac:dyDescent="0.25">
      <c r="A65" s="46" t="s">
        <v>221</v>
      </c>
      <c r="B65" s="46"/>
      <c r="C65" s="30" t="s">
        <v>172</v>
      </c>
      <c r="D65" s="30" t="s">
        <v>173</v>
      </c>
      <c r="E65" s="31">
        <f>SUM(E60:E64)</f>
        <v>0</v>
      </c>
      <c r="F65" s="31">
        <f t="shared" ref="F65:I65" si="13">SUM(F60:F64)</f>
        <v>0</v>
      </c>
      <c r="G65" s="31">
        <f t="shared" si="13"/>
        <v>0</v>
      </c>
      <c r="H65" s="31"/>
      <c r="I65" s="31">
        <f t="shared" si="13"/>
        <v>0</v>
      </c>
    </row>
    <row r="66" spans="1:9" ht="51" x14ac:dyDescent="0.25">
      <c r="A66" s="49" t="s">
        <v>222</v>
      </c>
      <c r="B66" s="49"/>
      <c r="C66" s="13" t="s">
        <v>174</v>
      </c>
      <c r="D66" s="13" t="s">
        <v>175</v>
      </c>
      <c r="E66" s="29"/>
      <c r="F66" s="29"/>
      <c r="G66" s="29"/>
      <c r="H66" s="29"/>
      <c r="I66" s="29">
        <f t="shared" si="5"/>
        <v>0</v>
      </c>
    </row>
    <row r="67" spans="1:9" ht="38.25" x14ac:dyDescent="0.25">
      <c r="A67" s="49" t="s">
        <v>223</v>
      </c>
      <c r="B67" s="49"/>
      <c r="C67" s="13" t="s">
        <v>176</v>
      </c>
      <c r="D67" s="13" t="s">
        <v>177</v>
      </c>
      <c r="E67" s="29"/>
      <c r="F67" s="29"/>
      <c r="G67" s="29"/>
      <c r="H67" s="29"/>
      <c r="I67" s="29">
        <f t="shared" si="5"/>
        <v>0</v>
      </c>
    </row>
    <row r="68" spans="1:9" ht="51" x14ac:dyDescent="0.25">
      <c r="A68" s="49" t="s">
        <v>224</v>
      </c>
      <c r="B68" s="49"/>
      <c r="C68" s="13" t="s">
        <v>178</v>
      </c>
      <c r="D68" s="13" t="s">
        <v>179</v>
      </c>
      <c r="E68" s="29"/>
      <c r="F68" s="29"/>
      <c r="G68" s="29"/>
      <c r="H68" s="29"/>
      <c r="I68" s="29">
        <f t="shared" si="5"/>
        <v>0</v>
      </c>
    </row>
    <row r="69" spans="1:9" ht="51" x14ac:dyDescent="0.25">
      <c r="A69" s="49" t="s">
        <v>225</v>
      </c>
      <c r="B69" s="49"/>
      <c r="C69" s="13" t="s">
        <v>180</v>
      </c>
      <c r="D69" s="13" t="s">
        <v>181</v>
      </c>
      <c r="E69" s="29"/>
      <c r="F69" s="29"/>
      <c r="G69" s="29"/>
      <c r="H69" s="29"/>
      <c r="I69" s="29">
        <f t="shared" si="5"/>
        <v>0</v>
      </c>
    </row>
    <row r="70" spans="1:9" ht="25.5" x14ac:dyDescent="0.25">
      <c r="A70" s="49" t="s">
        <v>226</v>
      </c>
      <c r="B70" s="49"/>
      <c r="C70" s="13" t="s">
        <v>182</v>
      </c>
      <c r="D70" s="13" t="s">
        <v>183</v>
      </c>
      <c r="E70" s="29"/>
      <c r="F70" s="29"/>
      <c r="G70" s="29"/>
      <c r="H70" s="29"/>
      <c r="I70" s="29">
        <f t="shared" si="5"/>
        <v>0</v>
      </c>
    </row>
    <row r="71" spans="1:9" ht="25.5" x14ac:dyDescent="0.25">
      <c r="A71" s="46" t="s">
        <v>227</v>
      </c>
      <c r="B71" s="46"/>
      <c r="C71" s="30" t="s">
        <v>184</v>
      </c>
      <c r="D71" s="30" t="s">
        <v>185</v>
      </c>
      <c r="E71" s="32">
        <f>SUM(E66:E70)</f>
        <v>0</v>
      </c>
      <c r="F71" s="32">
        <f t="shared" ref="F71:I71" si="14">SUM(F66:F70)</f>
        <v>0</v>
      </c>
      <c r="G71" s="32">
        <f t="shared" si="14"/>
        <v>0</v>
      </c>
      <c r="H71" s="32"/>
      <c r="I71" s="32">
        <f t="shared" si="14"/>
        <v>0</v>
      </c>
    </row>
    <row r="72" spans="1:9" ht="51" x14ac:dyDescent="0.25">
      <c r="A72" s="56" t="s">
        <v>228</v>
      </c>
      <c r="B72" s="56"/>
      <c r="C72" s="23" t="s">
        <v>186</v>
      </c>
      <c r="D72" s="23" t="s">
        <v>187</v>
      </c>
      <c r="E72" s="25"/>
      <c r="F72" s="25"/>
      <c r="G72" s="25"/>
      <c r="H72" s="25"/>
      <c r="I72" s="25">
        <f t="shared" si="5"/>
        <v>0</v>
      </c>
    </row>
    <row r="73" spans="1:9" ht="38.25" x14ac:dyDescent="0.25">
      <c r="A73" s="56" t="s">
        <v>229</v>
      </c>
      <c r="B73" s="56"/>
      <c r="C73" s="23" t="s">
        <v>188</v>
      </c>
      <c r="D73" s="23" t="s">
        <v>189</v>
      </c>
      <c r="E73" s="25"/>
      <c r="F73" s="25"/>
      <c r="G73" s="25"/>
      <c r="H73" s="25"/>
      <c r="I73" s="25">
        <f t="shared" si="5"/>
        <v>0</v>
      </c>
    </row>
    <row r="74" spans="1:9" ht="51" x14ac:dyDescent="0.25">
      <c r="A74" s="56" t="s">
        <v>230</v>
      </c>
      <c r="B74" s="56"/>
      <c r="C74" s="23" t="s">
        <v>190</v>
      </c>
      <c r="D74" s="23" t="s">
        <v>191</v>
      </c>
      <c r="E74" s="25"/>
      <c r="F74" s="25"/>
      <c r="G74" s="25"/>
      <c r="H74" s="25"/>
      <c r="I74" s="25">
        <f t="shared" si="5"/>
        <v>0</v>
      </c>
    </row>
    <row r="75" spans="1:9" ht="51" x14ac:dyDescent="0.25">
      <c r="A75" s="56" t="s">
        <v>231</v>
      </c>
      <c r="B75" s="56"/>
      <c r="C75" s="23" t="s">
        <v>192</v>
      </c>
      <c r="D75" s="23" t="s">
        <v>193</v>
      </c>
      <c r="E75" s="24"/>
      <c r="F75" s="25"/>
      <c r="G75" s="25"/>
      <c r="H75" s="25"/>
      <c r="I75" s="24">
        <f t="shared" si="5"/>
        <v>0</v>
      </c>
    </row>
    <row r="76" spans="1:9" ht="25.5" x14ac:dyDescent="0.25">
      <c r="A76" s="56" t="s">
        <v>232</v>
      </c>
      <c r="B76" s="56"/>
      <c r="C76" s="23" t="s">
        <v>194</v>
      </c>
      <c r="D76" s="23" t="s">
        <v>195</v>
      </c>
      <c r="E76" s="24"/>
      <c r="F76" s="25"/>
      <c r="G76" s="25"/>
      <c r="H76" s="25"/>
      <c r="I76" s="24">
        <f t="shared" si="5"/>
        <v>0</v>
      </c>
    </row>
    <row r="77" spans="1:9" ht="25.5" x14ac:dyDescent="0.25">
      <c r="A77" s="46" t="s">
        <v>233</v>
      </c>
      <c r="B77" s="46"/>
      <c r="C77" s="30" t="s">
        <v>196</v>
      </c>
      <c r="D77" s="30" t="s">
        <v>197</v>
      </c>
      <c r="E77" s="32"/>
      <c r="F77" s="32"/>
      <c r="G77" s="32"/>
      <c r="H77" s="32"/>
      <c r="I77" s="32">
        <f t="shared" si="5"/>
        <v>0</v>
      </c>
    </row>
    <row r="78" spans="1:9" ht="25.5" x14ac:dyDescent="0.25">
      <c r="A78" s="47" t="s">
        <v>234</v>
      </c>
      <c r="B78" s="47"/>
      <c r="C78" s="34" t="s">
        <v>198</v>
      </c>
      <c r="D78" s="34" t="s">
        <v>199</v>
      </c>
      <c r="E78" s="35">
        <f>E23+E29+E43+E59+E65+E71+E77</f>
        <v>9913000</v>
      </c>
      <c r="F78" s="35">
        <f t="shared" ref="F78:I78" si="15">F23+F29+F43+F59+F65+F71+F77</f>
        <v>0</v>
      </c>
      <c r="G78" s="35">
        <f t="shared" si="15"/>
        <v>0</v>
      </c>
      <c r="H78" s="35"/>
      <c r="I78" s="35">
        <f t="shared" si="15"/>
        <v>9913000</v>
      </c>
    </row>
    <row r="79" spans="1:9" ht="25.5" x14ac:dyDescent="0.25">
      <c r="A79" s="56" t="s">
        <v>235</v>
      </c>
      <c r="B79" s="56"/>
      <c r="C79" s="23" t="s">
        <v>251</v>
      </c>
      <c r="D79" s="23" t="s">
        <v>252</v>
      </c>
      <c r="E79" s="24">
        <v>0</v>
      </c>
      <c r="F79" s="24"/>
      <c r="G79" s="24"/>
      <c r="H79" s="24"/>
      <c r="I79" s="24">
        <f t="shared" si="5"/>
        <v>0</v>
      </c>
    </row>
    <row r="80" spans="1:9" ht="25.5" x14ac:dyDescent="0.25">
      <c r="A80" s="56" t="s">
        <v>298</v>
      </c>
      <c r="B80" s="56"/>
      <c r="C80" s="23" t="s">
        <v>253</v>
      </c>
      <c r="D80" s="23" t="s">
        <v>254</v>
      </c>
      <c r="E80" s="24">
        <v>0</v>
      </c>
      <c r="F80" s="24"/>
      <c r="G80" s="24"/>
      <c r="H80" s="24"/>
      <c r="I80" s="24">
        <f t="shared" si="5"/>
        <v>0</v>
      </c>
    </row>
    <row r="81" spans="1:9" ht="25.5" x14ac:dyDescent="0.25">
      <c r="A81" s="56" t="s">
        <v>299</v>
      </c>
      <c r="B81" s="56"/>
      <c r="C81" s="23" t="s">
        <v>255</v>
      </c>
      <c r="D81" s="23" t="s">
        <v>256</v>
      </c>
      <c r="E81" s="24">
        <v>0</v>
      </c>
      <c r="F81" s="24"/>
      <c r="G81" s="24"/>
      <c r="H81" s="24"/>
      <c r="I81" s="24">
        <f t="shared" si="5"/>
        <v>0</v>
      </c>
    </row>
    <row r="82" spans="1:9" ht="25.5" x14ac:dyDescent="0.25">
      <c r="A82" s="49" t="s">
        <v>300</v>
      </c>
      <c r="B82" s="49"/>
      <c r="C82" s="13" t="s">
        <v>315</v>
      </c>
      <c r="D82" s="13" t="s">
        <v>257</v>
      </c>
      <c r="E82" s="28">
        <f>SUM(E79:E81)</f>
        <v>0</v>
      </c>
      <c r="F82" s="28">
        <f t="shared" ref="F82:I82" si="16">SUM(F79:F81)</f>
        <v>0</v>
      </c>
      <c r="G82" s="28">
        <f t="shared" si="16"/>
        <v>0</v>
      </c>
      <c r="H82" s="28"/>
      <c r="I82" s="28">
        <f t="shared" si="16"/>
        <v>0</v>
      </c>
    </row>
    <row r="83" spans="1:9" ht="38.25" x14ac:dyDescent="0.25">
      <c r="A83" s="56" t="s">
        <v>301</v>
      </c>
      <c r="B83" s="56"/>
      <c r="C83" s="23" t="s">
        <v>258</v>
      </c>
      <c r="D83" s="23" t="s">
        <v>259</v>
      </c>
      <c r="E83" s="24">
        <v>0</v>
      </c>
      <c r="F83" s="24"/>
      <c r="G83" s="24"/>
      <c r="H83" s="24"/>
      <c r="I83" s="24">
        <f t="shared" si="5"/>
        <v>0</v>
      </c>
    </row>
    <row r="84" spans="1:9" ht="25.5" x14ac:dyDescent="0.25">
      <c r="A84" s="56" t="s">
        <v>302</v>
      </c>
      <c r="B84" s="56"/>
      <c r="C84" s="23" t="s">
        <v>260</v>
      </c>
      <c r="D84" s="23" t="s">
        <v>261</v>
      </c>
      <c r="E84" s="24">
        <v>0</v>
      </c>
      <c r="F84" s="24"/>
      <c r="G84" s="24"/>
      <c r="H84" s="24"/>
      <c r="I84" s="24">
        <f t="shared" si="5"/>
        <v>0</v>
      </c>
    </row>
    <row r="85" spans="1:9" ht="38.25" x14ac:dyDescent="0.25">
      <c r="A85" s="56" t="s">
        <v>303</v>
      </c>
      <c r="B85" s="56"/>
      <c r="C85" s="23" t="s">
        <v>262</v>
      </c>
      <c r="D85" s="23" t="s">
        <v>263</v>
      </c>
      <c r="E85" s="24">
        <v>0</v>
      </c>
      <c r="F85" s="24"/>
      <c r="G85" s="24"/>
      <c r="H85" s="24"/>
      <c r="I85" s="24">
        <f t="shared" si="5"/>
        <v>0</v>
      </c>
    </row>
    <row r="86" spans="1:9" ht="25.5" x14ac:dyDescent="0.25">
      <c r="A86" s="56" t="s">
        <v>304</v>
      </c>
      <c r="B86" s="56"/>
      <c r="C86" s="23" t="s">
        <v>264</v>
      </c>
      <c r="D86" s="23" t="s">
        <v>265</v>
      </c>
      <c r="E86" s="24">
        <v>0</v>
      </c>
      <c r="F86" s="24"/>
      <c r="G86" s="24"/>
      <c r="H86" s="24"/>
      <c r="I86" s="24">
        <f t="shared" si="5"/>
        <v>0</v>
      </c>
    </row>
    <row r="87" spans="1:9" ht="25.5" x14ac:dyDescent="0.25">
      <c r="A87" s="49" t="s">
        <v>305</v>
      </c>
      <c r="B87" s="49"/>
      <c r="C87" s="13" t="s">
        <v>316</v>
      </c>
      <c r="D87" s="13" t="s">
        <v>266</v>
      </c>
      <c r="E87" s="28">
        <f>SUM(E79:E86)</f>
        <v>0</v>
      </c>
      <c r="F87" s="28">
        <f t="shared" ref="F87:I87" si="17">SUM(F79:F86)</f>
        <v>0</v>
      </c>
      <c r="G87" s="28">
        <f t="shared" si="17"/>
        <v>0</v>
      </c>
      <c r="H87" s="28"/>
      <c r="I87" s="28">
        <f t="shared" si="17"/>
        <v>0</v>
      </c>
    </row>
    <row r="88" spans="1:9" ht="25.5" x14ac:dyDescent="0.25">
      <c r="A88" s="56" t="s">
        <v>306</v>
      </c>
      <c r="B88" s="56"/>
      <c r="C88" s="23" t="s">
        <v>18</v>
      </c>
      <c r="D88" s="23" t="s">
        <v>267</v>
      </c>
      <c r="E88" s="24"/>
      <c r="F88" s="24"/>
      <c r="G88" s="24"/>
      <c r="H88" s="24"/>
      <c r="I88" s="24">
        <f t="shared" si="5"/>
        <v>0</v>
      </c>
    </row>
    <row r="89" spans="1:9" ht="25.5" x14ac:dyDescent="0.25">
      <c r="A89" s="56" t="s">
        <v>307</v>
      </c>
      <c r="B89" s="56"/>
      <c r="C89" s="23" t="s">
        <v>19</v>
      </c>
      <c r="D89" s="23" t="s">
        <v>268</v>
      </c>
      <c r="E89" s="24">
        <v>0</v>
      </c>
      <c r="F89" s="24"/>
      <c r="G89" s="24"/>
      <c r="H89" s="24"/>
      <c r="I89" s="24">
        <f t="shared" si="5"/>
        <v>0</v>
      </c>
    </row>
    <row r="90" spans="1:9" ht="25.5" x14ac:dyDescent="0.25">
      <c r="A90" s="49" t="s">
        <v>308</v>
      </c>
      <c r="B90" s="49"/>
      <c r="C90" s="13" t="s">
        <v>317</v>
      </c>
      <c r="D90" s="13" t="s">
        <v>269</v>
      </c>
      <c r="E90" s="28">
        <f>SUM(E88:E89)</f>
        <v>0</v>
      </c>
      <c r="F90" s="28">
        <f t="shared" ref="F90:I90" si="18">SUM(F88:F89)</f>
        <v>0</v>
      </c>
      <c r="G90" s="28">
        <f t="shared" si="18"/>
        <v>0</v>
      </c>
      <c r="H90" s="28"/>
      <c r="I90" s="28">
        <f t="shared" si="18"/>
        <v>0</v>
      </c>
    </row>
    <row r="91" spans="1:9" ht="25.5" x14ac:dyDescent="0.25">
      <c r="A91" s="49" t="s">
        <v>309</v>
      </c>
      <c r="B91" s="49"/>
      <c r="C91" s="13" t="s">
        <v>20</v>
      </c>
      <c r="D91" s="13" t="s">
        <v>270</v>
      </c>
      <c r="E91" s="28"/>
      <c r="F91" s="28"/>
      <c r="G91" s="28"/>
      <c r="H91" s="28"/>
      <c r="I91" s="28">
        <f t="shared" si="5"/>
        <v>0</v>
      </c>
    </row>
    <row r="92" spans="1:9" ht="25.5" x14ac:dyDescent="0.25">
      <c r="A92" s="49" t="s">
        <v>310</v>
      </c>
      <c r="B92" s="49"/>
      <c r="C92" s="13" t="s">
        <v>21</v>
      </c>
      <c r="D92" s="13" t="s">
        <v>271</v>
      </c>
      <c r="E92" s="28">
        <v>0</v>
      </c>
      <c r="F92" s="28"/>
      <c r="G92" s="28"/>
      <c r="H92" s="28"/>
      <c r="I92" s="28">
        <f t="shared" si="5"/>
        <v>0</v>
      </c>
    </row>
    <row r="93" spans="1:9" ht="25.5" x14ac:dyDescent="0.25">
      <c r="A93" s="49" t="s">
        <v>311</v>
      </c>
      <c r="B93" s="49"/>
      <c r="C93" s="13" t="s">
        <v>272</v>
      </c>
      <c r="D93" s="13" t="s">
        <v>273</v>
      </c>
      <c r="E93" s="28">
        <v>316956118</v>
      </c>
      <c r="F93" s="28"/>
      <c r="G93" s="28"/>
      <c r="H93" s="28"/>
      <c r="I93" s="28">
        <f t="shared" si="5"/>
        <v>316956118</v>
      </c>
    </row>
    <row r="94" spans="1:9" ht="25.5" x14ac:dyDescent="0.25">
      <c r="A94" s="49" t="s">
        <v>312</v>
      </c>
      <c r="B94" s="49"/>
      <c r="C94" s="13" t="s">
        <v>274</v>
      </c>
      <c r="D94" s="13" t="s">
        <v>275</v>
      </c>
      <c r="E94" s="28">
        <v>0</v>
      </c>
      <c r="F94" s="28"/>
      <c r="G94" s="28"/>
      <c r="H94" s="28"/>
      <c r="I94" s="28">
        <f t="shared" ref="I94:I107" si="19">E94+F94+G94</f>
        <v>0</v>
      </c>
    </row>
    <row r="95" spans="1:9" ht="25.5" x14ac:dyDescent="0.25">
      <c r="A95" s="49" t="s">
        <v>313</v>
      </c>
      <c r="B95" s="49"/>
      <c r="C95" s="13" t="s">
        <v>276</v>
      </c>
      <c r="D95" s="13" t="s">
        <v>277</v>
      </c>
      <c r="E95" s="28">
        <v>0</v>
      </c>
      <c r="F95" s="28"/>
      <c r="G95" s="28"/>
      <c r="H95" s="28"/>
      <c r="I95" s="28">
        <f t="shared" si="19"/>
        <v>0</v>
      </c>
    </row>
    <row r="96" spans="1:9" ht="25.5" x14ac:dyDescent="0.25">
      <c r="A96" s="56" t="s">
        <v>314</v>
      </c>
      <c r="B96" s="56"/>
      <c r="C96" s="23" t="s">
        <v>278</v>
      </c>
      <c r="D96" s="23" t="s">
        <v>279</v>
      </c>
      <c r="E96" s="24">
        <v>0</v>
      </c>
      <c r="F96" s="24"/>
      <c r="G96" s="24"/>
      <c r="H96" s="24"/>
      <c r="I96" s="24">
        <f t="shared" si="19"/>
        <v>0</v>
      </c>
    </row>
    <row r="97" spans="1:9" ht="25.5" x14ac:dyDescent="0.25">
      <c r="A97" s="56" t="s">
        <v>318</v>
      </c>
      <c r="B97" s="56"/>
      <c r="C97" s="23" t="s">
        <v>280</v>
      </c>
      <c r="D97" s="23" t="s">
        <v>281</v>
      </c>
      <c r="E97" s="24">
        <v>0</v>
      </c>
      <c r="F97" s="24"/>
      <c r="G97" s="24"/>
      <c r="H97" s="24"/>
      <c r="I97" s="24">
        <f t="shared" si="19"/>
        <v>0</v>
      </c>
    </row>
    <row r="98" spans="1:9" ht="25.5" x14ac:dyDescent="0.25">
      <c r="A98" s="49" t="s">
        <v>319</v>
      </c>
      <c r="B98" s="49"/>
      <c r="C98" s="13" t="s">
        <v>320</v>
      </c>
      <c r="D98" s="13" t="s">
        <v>282</v>
      </c>
      <c r="E98" s="28">
        <v>0</v>
      </c>
      <c r="F98" s="28"/>
      <c r="G98" s="28"/>
      <c r="H98" s="28"/>
      <c r="I98" s="28">
        <f t="shared" si="19"/>
        <v>0</v>
      </c>
    </row>
    <row r="99" spans="1:9" ht="25.5" x14ac:dyDescent="0.25">
      <c r="A99" s="46" t="s">
        <v>322</v>
      </c>
      <c r="B99" s="46"/>
      <c r="C99" s="30" t="s">
        <v>321</v>
      </c>
      <c r="D99" s="30" t="s">
        <v>283</v>
      </c>
      <c r="E99" s="31">
        <f>E82+E87+E90+E91+E92+E93+E94+E95+E98</f>
        <v>316956118</v>
      </c>
      <c r="F99" s="31">
        <f t="shared" ref="F99:I99" si="20">F82+F87+F90+F91+F92+F93+F94+F95+F98</f>
        <v>0</v>
      </c>
      <c r="G99" s="31">
        <f t="shared" si="20"/>
        <v>0</v>
      </c>
      <c r="H99" s="31"/>
      <c r="I99" s="31">
        <f t="shared" si="20"/>
        <v>316956118</v>
      </c>
    </row>
    <row r="100" spans="1:9" ht="38.25" x14ac:dyDescent="0.25">
      <c r="A100" s="49" t="s">
        <v>323</v>
      </c>
      <c r="B100" s="49"/>
      <c r="C100" s="13" t="s">
        <v>284</v>
      </c>
      <c r="D100" s="13" t="s">
        <v>285</v>
      </c>
      <c r="E100" s="28">
        <v>0</v>
      </c>
      <c r="F100" s="28"/>
      <c r="G100" s="28"/>
      <c r="H100" s="28"/>
      <c r="I100" s="28">
        <f t="shared" si="19"/>
        <v>0</v>
      </c>
    </row>
    <row r="101" spans="1:9" ht="38.25" x14ac:dyDescent="0.25">
      <c r="A101" s="49" t="s">
        <v>324</v>
      </c>
      <c r="B101" s="49"/>
      <c r="C101" s="13" t="s">
        <v>286</v>
      </c>
      <c r="D101" s="13" t="s">
        <v>287</v>
      </c>
      <c r="E101" s="28">
        <v>0</v>
      </c>
      <c r="F101" s="28"/>
      <c r="G101" s="28"/>
      <c r="H101" s="28"/>
      <c r="I101" s="28">
        <f t="shared" si="19"/>
        <v>0</v>
      </c>
    </row>
    <row r="102" spans="1:9" ht="25.5" x14ac:dyDescent="0.25">
      <c r="A102" s="49" t="s">
        <v>325</v>
      </c>
      <c r="B102" s="49"/>
      <c r="C102" s="13" t="s">
        <v>22</v>
      </c>
      <c r="D102" s="13" t="s">
        <v>288</v>
      </c>
      <c r="E102" s="28">
        <v>0</v>
      </c>
      <c r="F102" s="28"/>
      <c r="G102" s="28"/>
      <c r="H102" s="28"/>
      <c r="I102" s="28">
        <f t="shared" si="19"/>
        <v>0</v>
      </c>
    </row>
    <row r="103" spans="1:9" ht="38.25" x14ac:dyDescent="0.25">
      <c r="A103" s="49" t="s">
        <v>326</v>
      </c>
      <c r="B103" s="49"/>
      <c r="C103" s="13" t="s">
        <v>289</v>
      </c>
      <c r="D103" s="13" t="s">
        <v>290</v>
      </c>
      <c r="E103" s="28">
        <v>0</v>
      </c>
      <c r="F103" s="28"/>
      <c r="G103" s="28"/>
      <c r="H103" s="28"/>
      <c r="I103" s="28">
        <f t="shared" si="19"/>
        <v>0</v>
      </c>
    </row>
    <row r="104" spans="1:9" ht="25.5" x14ac:dyDescent="0.25">
      <c r="A104" s="49" t="s">
        <v>327</v>
      </c>
      <c r="B104" s="49"/>
      <c r="C104" s="13" t="s">
        <v>291</v>
      </c>
      <c r="D104" s="13" t="s">
        <v>292</v>
      </c>
      <c r="E104" s="28">
        <v>0</v>
      </c>
      <c r="F104" s="28"/>
      <c r="G104" s="28"/>
      <c r="H104" s="28"/>
      <c r="I104" s="28">
        <f t="shared" si="19"/>
        <v>0</v>
      </c>
    </row>
    <row r="105" spans="1:9" ht="25.5" x14ac:dyDescent="0.25">
      <c r="A105" s="46" t="s">
        <v>328</v>
      </c>
      <c r="B105" s="46"/>
      <c r="C105" s="30" t="s">
        <v>332</v>
      </c>
      <c r="D105" s="30" t="s">
        <v>293</v>
      </c>
      <c r="E105" s="31">
        <f>SUM(E100:E104)</f>
        <v>0</v>
      </c>
      <c r="F105" s="31">
        <f t="shared" ref="F105:I105" si="21">SUM(F100:F104)</f>
        <v>0</v>
      </c>
      <c r="G105" s="31">
        <f t="shared" si="21"/>
        <v>0</v>
      </c>
      <c r="H105" s="31"/>
      <c r="I105" s="31">
        <f t="shared" si="21"/>
        <v>0</v>
      </c>
    </row>
    <row r="106" spans="1:9" ht="25.5" x14ac:dyDescent="0.25">
      <c r="A106" s="46" t="s">
        <v>329</v>
      </c>
      <c r="B106" s="46"/>
      <c r="C106" s="30" t="s">
        <v>23</v>
      </c>
      <c r="D106" s="30" t="s">
        <v>294</v>
      </c>
      <c r="E106" s="31">
        <v>0</v>
      </c>
      <c r="F106" s="31"/>
      <c r="G106" s="31"/>
      <c r="H106" s="31"/>
      <c r="I106" s="31">
        <f t="shared" si="19"/>
        <v>0</v>
      </c>
    </row>
    <row r="107" spans="1:9" x14ac:dyDescent="0.25">
      <c r="A107" s="46" t="s">
        <v>330</v>
      </c>
      <c r="B107" s="46"/>
      <c r="C107" s="30" t="s">
        <v>295</v>
      </c>
      <c r="D107" s="30" t="s">
        <v>296</v>
      </c>
      <c r="E107" s="31">
        <v>0</v>
      </c>
      <c r="F107" s="31"/>
      <c r="G107" s="31"/>
      <c r="H107" s="31"/>
      <c r="I107" s="31">
        <f t="shared" si="19"/>
        <v>0</v>
      </c>
    </row>
    <row r="108" spans="1:9" ht="25.5" x14ac:dyDescent="0.25">
      <c r="A108" s="47" t="s">
        <v>331</v>
      </c>
      <c r="B108" s="47"/>
      <c r="C108" s="34" t="s">
        <v>333</v>
      </c>
      <c r="D108" s="34" t="s">
        <v>297</v>
      </c>
      <c r="E108" s="35">
        <f>E99+E105+E106+E107</f>
        <v>316956118</v>
      </c>
      <c r="F108" s="35">
        <f t="shared" ref="F108:I108" si="22">F99+F105+F106+F107</f>
        <v>0</v>
      </c>
      <c r="G108" s="35">
        <f t="shared" si="22"/>
        <v>0</v>
      </c>
      <c r="H108" s="35"/>
      <c r="I108" s="35">
        <f t="shared" si="22"/>
        <v>316956118</v>
      </c>
    </row>
    <row r="109" spans="1:9" ht="21.75" customHeight="1" x14ac:dyDescent="0.25">
      <c r="A109" s="48" t="s">
        <v>334</v>
      </c>
      <c r="B109" s="48"/>
      <c r="C109" s="38" t="s">
        <v>335</v>
      </c>
      <c r="D109" s="38" t="s">
        <v>336</v>
      </c>
      <c r="E109" s="39">
        <f>E78+E108</f>
        <v>326869118</v>
      </c>
      <c r="F109" s="39">
        <f t="shared" ref="F109:I109" si="23">F78+F108</f>
        <v>0</v>
      </c>
      <c r="G109" s="39">
        <f t="shared" si="23"/>
        <v>0</v>
      </c>
      <c r="H109" s="39"/>
      <c r="I109" s="39">
        <f t="shared" si="23"/>
        <v>326869118</v>
      </c>
    </row>
    <row r="110" spans="1:9" x14ac:dyDescent="0.25">
      <c r="A110" s="21"/>
      <c r="B110" s="21"/>
      <c r="C110" s="2"/>
      <c r="D110" s="2"/>
      <c r="E110" s="3"/>
      <c r="F110" s="3"/>
      <c r="G110" s="3"/>
      <c r="H110" s="3"/>
      <c r="I110" s="3"/>
    </row>
    <row r="111" spans="1:9" x14ac:dyDescent="0.25">
      <c r="A111" s="21"/>
      <c r="B111" s="21"/>
      <c r="C111" s="2"/>
      <c r="D111" s="2"/>
      <c r="E111" s="3"/>
      <c r="F111" s="3"/>
      <c r="G111" s="3"/>
      <c r="H111" s="3"/>
      <c r="I111" s="3"/>
    </row>
    <row r="112" spans="1:9" x14ac:dyDescent="0.25">
      <c r="A112" s="21"/>
      <c r="B112" s="21"/>
      <c r="C112" s="2"/>
      <c r="D112" s="2"/>
      <c r="E112" s="3"/>
      <c r="F112" s="3"/>
      <c r="G112" s="3"/>
      <c r="H112" s="3"/>
      <c r="I112" s="3"/>
    </row>
    <row r="113" spans="1:10" x14ac:dyDescent="0.25">
      <c r="A113" s="45"/>
      <c r="B113" s="45"/>
      <c r="C113" s="4"/>
      <c r="D113" s="4"/>
      <c r="E113" s="3"/>
      <c r="F113" s="3"/>
      <c r="G113" s="3"/>
      <c r="H113" s="3"/>
      <c r="I113" s="3"/>
    </row>
    <row r="114" spans="1:10" x14ac:dyDescent="0.25">
      <c r="A114" s="47" t="s">
        <v>31</v>
      </c>
      <c r="B114" s="47"/>
      <c r="C114" s="51" t="s">
        <v>378</v>
      </c>
      <c r="D114" s="51"/>
      <c r="E114" s="51"/>
      <c r="F114" s="51"/>
      <c r="G114" s="51"/>
      <c r="H114" s="51"/>
      <c r="I114" s="51"/>
    </row>
    <row r="115" spans="1:10" x14ac:dyDescent="0.25">
      <c r="A115" s="47" t="s">
        <v>36</v>
      </c>
      <c r="B115" s="47"/>
      <c r="C115" s="54" t="s">
        <v>37</v>
      </c>
      <c r="D115" s="34"/>
      <c r="E115" s="52" t="str">
        <f>E6</f>
        <v>2020. évi eredeti előirányzat</v>
      </c>
      <c r="F115" s="52"/>
      <c r="G115" s="52"/>
      <c r="H115" s="52"/>
      <c r="I115" s="52"/>
    </row>
    <row r="116" spans="1:10" ht="25.5" x14ac:dyDescent="0.25">
      <c r="A116" s="47"/>
      <c r="B116" s="47"/>
      <c r="C116" s="54"/>
      <c r="D116" s="34"/>
      <c r="E116" s="40" t="s">
        <v>0</v>
      </c>
      <c r="F116" s="40" t="s">
        <v>1</v>
      </c>
      <c r="G116" s="40" t="s">
        <v>2</v>
      </c>
      <c r="H116" s="42"/>
      <c r="I116" s="40" t="s">
        <v>3</v>
      </c>
    </row>
    <row r="117" spans="1:10" x14ac:dyDescent="0.25">
      <c r="A117" s="47">
        <v>1</v>
      </c>
      <c r="B117" s="47"/>
      <c r="C117" s="40">
        <v>2</v>
      </c>
      <c r="D117" s="34"/>
      <c r="E117" s="40">
        <v>3</v>
      </c>
      <c r="F117" s="40">
        <v>4</v>
      </c>
      <c r="G117" s="40">
        <v>5</v>
      </c>
      <c r="H117" s="42"/>
      <c r="I117" s="40">
        <v>6</v>
      </c>
    </row>
    <row r="118" spans="1:10" x14ac:dyDescent="0.25">
      <c r="A118" s="60" t="s">
        <v>30</v>
      </c>
      <c r="B118" s="60"/>
      <c r="C118" s="60"/>
      <c r="D118" s="60"/>
      <c r="E118" s="60"/>
      <c r="F118" s="60"/>
      <c r="G118" s="60"/>
      <c r="H118" s="60"/>
      <c r="I118" s="60"/>
    </row>
    <row r="119" spans="1:10" x14ac:dyDescent="0.25">
      <c r="A119" s="56" t="s">
        <v>68</v>
      </c>
      <c r="B119" s="56"/>
      <c r="C119" s="23" t="s">
        <v>240</v>
      </c>
      <c r="D119" s="23" t="s">
        <v>236</v>
      </c>
      <c r="E119" s="24">
        <v>205860745</v>
      </c>
      <c r="F119" s="24"/>
      <c r="G119" s="24"/>
      <c r="H119" s="24"/>
      <c r="I119" s="24">
        <f t="shared" ref="I119:I140" si="24">E119+F119+G119</f>
        <v>205860745</v>
      </c>
    </row>
    <row r="120" spans="1:10" ht="25.5" x14ac:dyDescent="0.25">
      <c r="A120" s="56" t="s">
        <v>69</v>
      </c>
      <c r="B120" s="56"/>
      <c r="C120" s="23" t="s">
        <v>237</v>
      </c>
      <c r="D120" s="23" t="s">
        <v>238</v>
      </c>
      <c r="E120" s="24">
        <v>40075133</v>
      </c>
      <c r="F120" s="24"/>
      <c r="G120" s="24"/>
      <c r="H120" s="24"/>
      <c r="I120" s="24">
        <f t="shared" si="24"/>
        <v>40075133</v>
      </c>
    </row>
    <row r="121" spans="1:10" x14ac:dyDescent="0.25">
      <c r="A121" s="56" t="s">
        <v>70</v>
      </c>
      <c r="B121" s="56"/>
      <c r="C121" s="23" t="s">
        <v>32</v>
      </c>
      <c r="D121" s="23" t="s">
        <v>239</v>
      </c>
      <c r="E121" s="24">
        <v>78278940</v>
      </c>
      <c r="F121" s="24"/>
      <c r="G121" s="24"/>
      <c r="H121" s="24"/>
      <c r="I121" s="24">
        <f t="shared" si="24"/>
        <v>78278940</v>
      </c>
    </row>
    <row r="122" spans="1:10" x14ac:dyDescent="0.25">
      <c r="A122" s="56" t="s">
        <v>71</v>
      </c>
      <c r="B122" s="56"/>
      <c r="C122" s="23" t="s">
        <v>24</v>
      </c>
      <c r="D122" s="23" t="s">
        <v>241</v>
      </c>
      <c r="E122" s="24"/>
      <c r="F122" s="24"/>
      <c r="G122" s="24"/>
      <c r="H122" s="24"/>
      <c r="I122" s="24">
        <f t="shared" si="24"/>
        <v>0</v>
      </c>
    </row>
    <row r="123" spans="1:10" x14ac:dyDescent="0.25">
      <c r="A123" s="56" t="s">
        <v>72</v>
      </c>
      <c r="B123" s="56"/>
      <c r="C123" s="23" t="s">
        <v>243</v>
      </c>
      <c r="D123" s="23" t="s">
        <v>242</v>
      </c>
      <c r="E123" s="24"/>
      <c r="F123" s="24"/>
      <c r="G123" s="24"/>
      <c r="H123" s="24"/>
      <c r="I123" s="24">
        <f t="shared" si="24"/>
        <v>0</v>
      </c>
      <c r="J123" s="19" t="s">
        <v>44</v>
      </c>
    </row>
    <row r="124" spans="1:10" x14ac:dyDescent="0.25">
      <c r="A124" s="56" t="s">
        <v>73</v>
      </c>
      <c r="B124" s="56"/>
      <c r="C124" s="23" t="s">
        <v>245</v>
      </c>
      <c r="D124" s="23" t="s">
        <v>244</v>
      </c>
      <c r="E124" s="24">
        <v>749300</v>
      </c>
      <c r="F124" s="24"/>
      <c r="G124" s="24"/>
      <c r="H124" s="24"/>
      <c r="I124" s="24">
        <f t="shared" si="24"/>
        <v>749300</v>
      </c>
    </row>
    <row r="125" spans="1:10" x14ac:dyDescent="0.25">
      <c r="A125" s="56" t="s">
        <v>74</v>
      </c>
      <c r="B125" s="56"/>
      <c r="C125" s="23" t="s">
        <v>25</v>
      </c>
      <c r="D125" s="23" t="s">
        <v>246</v>
      </c>
      <c r="E125" s="24">
        <v>1905000</v>
      </c>
      <c r="F125" s="24"/>
      <c r="G125" s="24"/>
      <c r="H125" s="24"/>
      <c r="I125" s="24">
        <f t="shared" si="24"/>
        <v>1905000</v>
      </c>
    </row>
    <row r="126" spans="1:10" x14ac:dyDescent="0.25">
      <c r="A126" s="56" t="s">
        <v>76</v>
      </c>
      <c r="B126" s="56"/>
      <c r="C126" s="23" t="s">
        <v>248</v>
      </c>
      <c r="D126" s="23" t="s">
        <v>247</v>
      </c>
      <c r="E126" s="24"/>
      <c r="F126" s="24"/>
      <c r="G126" s="24"/>
      <c r="H126" s="24"/>
      <c r="I126" s="24">
        <f t="shared" si="24"/>
        <v>0</v>
      </c>
    </row>
    <row r="127" spans="1:10" ht="25.5" x14ac:dyDescent="0.25">
      <c r="A127" s="47" t="s">
        <v>77</v>
      </c>
      <c r="B127" s="47"/>
      <c r="C127" s="34" t="s">
        <v>250</v>
      </c>
      <c r="D127" s="34" t="s">
        <v>249</v>
      </c>
      <c r="E127" s="35">
        <f>SUM(E119:E126)</f>
        <v>326869118</v>
      </c>
      <c r="F127" s="35">
        <f t="shared" ref="F127:I127" si="25">SUM(F119:F126)</f>
        <v>0</v>
      </c>
      <c r="G127" s="35">
        <f t="shared" si="25"/>
        <v>0</v>
      </c>
      <c r="H127" s="35"/>
      <c r="I127" s="35">
        <f t="shared" si="25"/>
        <v>326869118</v>
      </c>
    </row>
    <row r="128" spans="1:10" ht="25.5" x14ac:dyDescent="0.25">
      <c r="A128" s="56" t="s">
        <v>78</v>
      </c>
      <c r="B128" s="56"/>
      <c r="C128" s="23" t="s">
        <v>356</v>
      </c>
      <c r="D128" s="23" t="s">
        <v>339</v>
      </c>
      <c r="E128" s="24"/>
      <c r="F128" s="24"/>
      <c r="G128" s="24"/>
      <c r="H128" s="24"/>
      <c r="I128" s="24">
        <f t="shared" si="24"/>
        <v>0</v>
      </c>
    </row>
    <row r="129" spans="1:9" x14ac:dyDescent="0.25">
      <c r="A129" s="56" t="s">
        <v>79</v>
      </c>
      <c r="B129" s="56"/>
      <c r="C129" s="23" t="s">
        <v>357</v>
      </c>
      <c r="D129" s="23" t="s">
        <v>340</v>
      </c>
      <c r="E129" s="24"/>
      <c r="F129" s="24"/>
      <c r="G129" s="24"/>
      <c r="H129" s="24"/>
      <c r="I129" s="24">
        <f t="shared" si="24"/>
        <v>0</v>
      </c>
    </row>
    <row r="130" spans="1:9" ht="25.5" x14ac:dyDescent="0.25">
      <c r="A130" s="56" t="s">
        <v>80</v>
      </c>
      <c r="B130" s="56"/>
      <c r="C130" s="23" t="s">
        <v>26</v>
      </c>
      <c r="D130" s="23" t="s">
        <v>341</v>
      </c>
      <c r="E130" s="24"/>
      <c r="F130" s="24"/>
      <c r="G130" s="24"/>
      <c r="H130" s="24"/>
      <c r="I130" s="24">
        <f t="shared" si="24"/>
        <v>0</v>
      </c>
    </row>
    <row r="131" spans="1:9" ht="25.5" x14ac:dyDescent="0.25">
      <c r="A131" s="56" t="s">
        <v>81</v>
      </c>
      <c r="B131" s="56"/>
      <c r="C131" s="23" t="s">
        <v>27</v>
      </c>
      <c r="D131" s="23" t="s">
        <v>342</v>
      </c>
      <c r="E131" s="24"/>
      <c r="F131" s="24"/>
      <c r="G131" s="24"/>
      <c r="H131" s="24"/>
      <c r="I131" s="24">
        <f t="shared" si="24"/>
        <v>0</v>
      </c>
    </row>
    <row r="132" spans="1:9" ht="25.5" x14ac:dyDescent="0.25">
      <c r="A132" s="56" t="s">
        <v>45</v>
      </c>
      <c r="B132" s="56"/>
      <c r="C132" s="23" t="s">
        <v>343</v>
      </c>
      <c r="D132" s="23" t="s">
        <v>344</v>
      </c>
      <c r="E132" s="24"/>
      <c r="F132" s="24"/>
      <c r="G132" s="24"/>
      <c r="H132" s="24"/>
      <c r="I132" s="24">
        <f t="shared" si="24"/>
        <v>0</v>
      </c>
    </row>
    <row r="133" spans="1:9" ht="25.5" x14ac:dyDescent="0.25">
      <c r="A133" s="56" t="s">
        <v>88</v>
      </c>
      <c r="B133" s="56"/>
      <c r="C133" s="23" t="s">
        <v>345</v>
      </c>
      <c r="D133" s="23" t="s">
        <v>346</v>
      </c>
      <c r="E133" s="24"/>
      <c r="F133" s="24"/>
      <c r="G133" s="24"/>
      <c r="H133" s="24"/>
      <c r="I133" s="24">
        <f t="shared" si="24"/>
        <v>0</v>
      </c>
    </row>
    <row r="134" spans="1:9" x14ac:dyDescent="0.25">
      <c r="A134" s="56" t="s">
        <v>89</v>
      </c>
      <c r="B134" s="56"/>
      <c r="C134" s="23" t="s">
        <v>28</v>
      </c>
      <c r="D134" s="23" t="s">
        <v>347</v>
      </c>
      <c r="E134" s="24"/>
      <c r="F134" s="24"/>
      <c r="G134" s="24"/>
      <c r="H134" s="24"/>
      <c r="I134" s="24">
        <f t="shared" si="24"/>
        <v>0</v>
      </c>
    </row>
    <row r="135" spans="1:9" ht="25.5" x14ac:dyDescent="0.25">
      <c r="A135" s="56" t="s">
        <v>90</v>
      </c>
      <c r="B135" s="56"/>
      <c r="C135" s="23" t="s">
        <v>348</v>
      </c>
      <c r="D135" s="23" t="s">
        <v>349</v>
      </c>
      <c r="E135" s="24"/>
      <c r="F135" s="24"/>
      <c r="G135" s="24"/>
      <c r="H135" s="24"/>
      <c r="I135" s="24">
        <f t="shared" si="24"/>
        <v>0</v>
      </c>
    </row>
    <row r="136" spans="1:9" x14ac:dyDescent="0.25">
      <c r="A136" s="56" t="s">
        <v>91</v>
      </c>
      <c r="B136" s="56"/>
      <c r="C136" s="23" t="s">
        <v>358</v>
      </c>
      <c r="D136" s="23" t="s">
        <v>350</v>
      </c>
      <c r="E136" s="24">
        <v>0</v>
      </c>
      <c r="F136" s="24"/>
      <c r="G136" s="24"/>
      <c r="H136" s="24"/>
      <c r="I136" s="24">
        <f t="shared" si="24"/>
        <v>0</v>
      </c>
    </row>
    <row r="137" spans="1:9" ht="25.5" x14ac:dyDescent="0.25">
      <c r="A137" s="46" t="s">
        <v>99</v>
      </c>
      <c r="B137" s="46"/>
      <c r="C137" s="30" t="s">
        <v>359</v>
      </c>
      <c r="D137" s="30" t="s">
        <v>337</v>
      </c>
      <c r="E137" s="31">
        <f>SUM(E128:E136)</f>
        <v>0</v>
      </c>
      <c r="F137" s="31">
        <f t="shared" ref="F137:I137" si="26">SUM(F128:F136)</f>
        <v>0</v>
      </c>
      <c r="G137" s="31">
        <f t="shared" si="26"/>
        <v>0</v>
      </c>
      <c r="H137" s="31"/>
      <c r="I137" s="31">
        <f t="shared" si="26"/>
        <v>0</v>
      </c>
    </row>
    <row r="138" spans="1:9" x14ac:dyDescent="0.25">
      <c r="A138" s="46" t="s">
        <v>100</v>
      </c>
      <c r="B138" s="46"/>
      <c r="C138" s="30" t="s">
        <v>360</v>
      </c>
      <c r="D138" s="30" t="s">
        <v>338</v>
      </c>
      <c r="E138" s="31">
        <v>0</v>
      </c>
      <c r="F138" s="31"/>
      <c r="G138" s="31"/>
      <c r="H138" s="31"/>
      <c r="I138" s="31">
        <f t="shared" si="24"/>
        <v>0</v>
      </c>
    </row>
    <row r="139" spans="1:9" ht="25.5" x14ac:dyDescent="0.25">
      <c r="A139" s="46" t="s">
        <v>101</v>
      </c>
      <c r="B139" s="46"/>
      <c r="C139" s="30" t="s">
        <v>351</v>
      </c>
      <c r="D139" s="30" t="s">
        <v>352</v>
      </c>
      <c r="E139" s="31"/>
      <c r="F139" s="31"/>
      <c r="G139" s="31"/>
      <c r="H139" s="31"/>
      <c r="I139" s="31">
        <f t="shared" si="24"/>
        <v>0</v>
      </c>
    </row>
    <row r="140" spans="1:9" x14ac:dyDescent="0.25">
      <c r="A140" s="46" t="s">
        <v>106</v>
      </c>
      <c r="B140" s="46"/>
      <c r="C140" s="30" t="s">
        <v>353</v>
      </c>
      <c r="D140" s="30" t="s">
        <v>354</v>
      </c>
      <c r="E140" s="31"/>
      <c r="F140" s="31"/>
      <c r="G140" s="31"/>
      <c r="H140" s="31"/>
      <c r="I140" s="31">
        <f t="shared" si="24"/>
        <v>0</v>
      </c>
    </row>
    <row r="141" spans="1:9" ht="25.5" x14ac:dyDescent="0.25">
      <c r="A141" s="47" t="s">
        <v>109</v>
      </c>
      <c r="B141" s="47"/>
      <c r="C141" s="34" t="s">
        <v>361</v>
      </c>
      <c r="D141" s="34" t="s">
        <v>355</v>
      </c>
      <c r="E141" s="35">
        <f>E137+E138+E139+E140</f>
        <v>0</v>
      </c>
      <c r="F141" s="35">
        <f t="shared" ref="F141:I141" si="27">F137+F138+F139+F140</f>
        <v>0</v>
      </c>
      <c r="G141" s="35">
        <f t="shared" si="27"/>
        <v>0</v>
      </c>
      <c r="H141" s="35"/>
      <c r="I141" s="35">
        <f t="shared" si="27"/>
        <v>0</v>
      </c>
    </row>
    <row r="142" spans="1:9" x14ac:dyDescent="0.25">
      <c r="A142" s="48" t="s">
        <v>110</v>
      </c>
      <c r="B142" s="48"/>
      <c r="C142" s="38" t="s">
        <v>362</v>
      </c>
      <c r="D142" s="38" t="s">
        <v>363</v>
      </c>
      <c r="E142" s="39">
        <f>E127+E141</f>
        <v>326869118</v>
      </c>
      <c r="F142" s="39">
        <f t="shared" ref="F142:I142" si="28">F127+F141</f>
        <v>0</v>
      </c>
      <c r="G142" s="39">
        <f t="shared" si="28"/>
        <v>0</v>
      </c>
      <c r="H142" s="39"/>
      <c r="I142" s="39">
        <f t="shared" si="28"/>
        <v>326869118</v>
      </c>
    </row>
    <row r="143" spans="1:9" x14ac:dyDescent="0.25">
      <c r="A143" s="5"/>
      <c r="B143" s="6"/>
      <c r="C143" s="7"/>
      <c r="D143" s="7"/>
      <c r="E143" s="7"/>
      <c r="F143" s="7"/>
      <c r="G143" s="7"/>
      <c r="H143" s="7"/>
      <c r="I143" s="8">
        <f>I109-I142</f>
        <v>0</v>
      </c>
    </row>
    <row r="144" spans="1:9" x14ac:dyDescent="0.25">
      <c r="A144" s="9"/>
      <c r="B144" s="10"/>
      <c r="C144" s="11"/>
      <c r="D144" s="11"/>
      <c r="E144" s="11"/>
      <c r="F144" s="11"/>
      <c r="G144" s="11"/>
      <c r="H144" s="11"/>
      <c r="I144" s="11"/>
    </row>
    <row r="145" spans="1:9" x14ac:dyDescent="0.25">
      <c r="A145" s="12" t="s">
        <v>38</v>
      </c>
      <c r="B145" s="12"/>
      <c r="C145" s="13"/>
      <c r="D145" s="22"/>
      <c r="E145" s="61">
        <v>8</v>
      </c>
      <c r="F145" s="62"/>
      <c r="G145" s="62"/>
      <c r="H145" s="62"/>
      <c r="I145" s="63"/>
    </row>
    <row r="146" spans="1:9" x14ac:dyDescent="0.25">
      <c r="A146" s="64"/>
      <c r="B146" s="65"/>
      <c r="C146" s="66"/>
      <c r="D146" s="20"/>
      <c r="E146" s="61"/>
      <c r="F146" s="62"/>
      <c r="G146" s="62"/>
      <c r="H146" s="62"/>
      <c r="I146" s="63"/>
    </row>
    <row r="147" spans="1:9" x14ac:dyDescent="0.25">
      <c r="A147" s="14"/>
      <c r="B147" s="14"/>
      <c r="C147" s="15"/>
      <c r="D147" s="15"/>
      <c r="E147" s="16"/>
      <c r="F147" s="16"/>
      <c r="G147" s="16"/>
      <c r="H147" s="16"/>
      <c r="I147" s="16"/>
    </row>
    <row r="148" spans="1:9" ht="21.95" customHeight="1" x14ac:dyDescent="0.25"/>
    <row r="149" spans="1:9" ht="21.95" customHeight="1" x14ac:dyDescent="0.25"/>
    <row r="150" spans="1:9" ht="21.95" customHeight="1" x14ac:dyDescent="0.25"/>
    <row r="151" spans="1:9" ht="21.95" customHeight="1" x14ac:dyDescent="0.25"/>
    <row r="152" spans="1:9" ht="21.95" customHeight="1" x14ac:dyDescent="0.25"/>
    <row r="153" spans="1:9" ht="21.95" customHeight="1" x14ac:dyDescent="0.25"/>
    <row r="154" spans="1:9" ht="21.95" customHeight="1" x14ac:dyDescent="0.25"/>
    <row r="155" spans="1:9" ht="21.95" customHeight="1" x14ac:dyDescent="0.25"/>
    <row r="156" spans="1:9" ht="21.95" customHeight="1" x14ac:dyDescent="0.25"/>
  </sheetData>
  <mergeCells count="144">
    <mergeCell ref="A16:B16"/>
    <mergeCell ref="A17:B17"/>
    <mergeCell ref="A18:B18"/>
    <mergeCell ref="A19:B19"/>
    <mergeCell ref="A20:B20"/>
    <mergeCell ref="A2:I2"/>
    <mergeCell ref="A3:B3"/>
    <mergeCell ref="C3:I3"/>
    <mergeCell ref="A4:B4"/>
    <mergeCell ref="C4:I4"/>
    <mergeCell ref="A5:B5"/>
    <mergeCell ref="A6:B7"/>
    <mergeCell ref="C6:C7"/>
    <mergeCell ref="E6:I6"/>
    <mergeCell ref="A8:B8"/>
    <mergeCell ref="A9:I9"/>
    <mergeCell ref="A11:B11"/>
    <mergeCell ref="A12:B12"/>
    <mergeCell ref="A13:B13"/>
    <mergeCell ref="A14:B14"/>
    <mergeCell ref="A15:B1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7:B37"/>
    <mergeCell ref="A38:B38"/>
    <mergeCell ref="A39:B39"/>
    <mergeCell ref="A40:B40"/>
    <mergeCell ref="A41:B41"/>
    <mergeCell ref="A31:B31"/>
    <mergeCell ref="A33:B33"/>
    <mergeCell ref="A34:B34"/>
    <mergeCell ref="A35:B35"/>
    <mergeCell ref="A36:B3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107:B107"/>
    <mergeCell ref="A108:B108"/>
    <mergeCell ref="A109:B109"/>
    <mergeCell ref="A113:B113"/>
    <mergeCell ref="A114:B114"/>
    <mergeCell ref="A102:B102"/>
    <mergeCell ref="A103:B103"/>
    <mergeCell ref="A104:B104"/>
    <mergeCell ref="A105:B105"/>
    <mergeCell ref="A106:B106"/>
    <mergeCell ref="A120:B120"/>
    <mergeCell ref="A121:B121"/>
    <mergeCell ref="A122:B122"/>
    <mergeCell ref="A123:B123"/>
    <mergeCell ref="A115:B116"/>
    <mergeCell ref="C115:C116"/>
    <mergeCell ref="E115:I115"/>
    <mergeCell ref="A117:B117"/>
    <mergeCell ref="A118:I118"/>
    <mergeCell ref="C114:I114"/>
    <mergeCell ref="A146:C146"/>
    <mergeCell ref="E146:I146"/>
    <mergeCell ref="A139:B139"/>
    <mergeCell ref="A140:B140"/>
    <mergeCell ref="A141:B141"/>
    <mergeCell ref="A142:B142"/>
    <mergeCell ref="E145:I145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2:J156"/>
  <sheetViews>
    <sheetView workbookViewId="0">
      <selection activeCell="H1" sqref="H1:H1048576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8" width="14.28515625" style="1" customWidth="1"/>
    <col min="9" max="9" width="15.42578125" style="1" customWidth="1"/>
    <col min="10" max="10" width="13.5703125" style="1" bestFit="1" customWidth="1"/>
    <col min="11" max="11" width="16.140625" style="1" bestFit="1" customWidth="1"/>
    <col min="12" max="16384" width="9.140625" style="1"/>
  </cols>
  <sheetData>
    <row r="2" spans="1:9" ht="15" customHeight="1" x14ac:dyDescent="0.25">
      <c r="A2" s="50" t="s">
        <v>371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47" t="s">
        <v>31</v>
      </c>
      <c r="B3" s="47"/>
      <c r="C3" s="51" t="s">
        <v>370</v>
      </c>
      <c r="D3" s="51"/>
      <c r="E3" s="51"/>
      <c r="F3" s="51"/>
      <c r="G3" s="51"/>
      <c r="H3" s="51"/>
      <c r="I3" s="51"/>
    </row>
    <row r="4" spans="1:9" x14ac:dyDescent="0.25">
      <c r="A4" s="47" t="s">
        <v>34</v>
      </c>
      <c r="B4" s="47"/>
      <c r="C4" s="52" t="s">
        <v>35</v>
      </c>
      <c r="D4" s="52"/>
      <c r="E4" s="52"/>
      <c r="F4" s="52"/>
      <c r="G4" s="52"/>
      <c r="H4" s="52"/>
      <c r="I4" s="52"/>
    </row>
    <row r="5" spans="1:9" x14ac:dyDescent="0.25">
      <c r="A5" s="53"/>
      <c r="B5" s="53"/>
      <c r="C5" s="36"/>
      <c r="D5" s="36"/>
      <c r="E5" s="37"/>
      <c r="F5" s="37"/>
      <c r="G5" s="37"/>
      <c r="H5" s="37"/>
      <c r="I5" s="41"/>
    </row>
    <row r="6" spans="1:9" x14ac:dyDescent="0.25">
      <c r="A6" s="47" t="s">
        <v>36</v>
      </c>
      <c r="B6" s="47"/>
      <c r="C6" s="54" t="s">
        <v>37</v>
      </c>
      <c r="D6" s="34"/>
      <c r="E6" s="52" t="s">
        <v>57</v>
      </c>
      <c r="F6" s="52"/>
      <c r="G6" s="52"/>
      <c r="H6" s="55"/>
      <c r="I6" s="55"/>
    </row>
    <row r="7" spans="1:9" ht="25.5" x14ac:dyDescent="0.25">
      <c r="A7" s="47"/>
      <c r="B7" s="47"/>
      <c r="C7" s="54"/>
      <c r="D7" s="34"/>
      <c r="E7" s="40" t="s">
        <v>0</v>
      </c>
      <c r="F7" s="40" t="s">
        <v>1</v>
      </c>
      <c r="G7" s="40" t="s">
        <v>2</v>
      </c>
      <c r="H7" s="42"/>
      <c r="I7" s="40" t="s">
        <v>3</v>
      </c>
    </row>
    <row r="8" spans="1:9" x14ac:dyDescent="0.25">
      <c r="A8" s="47">
        <v>1</v>
      </c>
      <c r="B8" s="47"/>
      <c r="C8" s="40">
        <v>2</v>
      </c>
      <c r="D8" s="40"/>
      <c r="E8" s="40">
        <v>3</v>
      </c>
      <c r="F8" s="40">
        <v>4</v>
      </c>
      <c r="G8" s="40">
        <v>5</v>
      </c>
      <c r="H8" s="42"/>
      <c r="I8" s="40">
        <v>6</v>
      </c>
    </row>
    <row r="9" spans="1:9" x14ac:dyDescent="0.25">
      <c r="A9" s="59" t="s">
        <v>29</v>
      </c>
      <c r="B9" s="59"/>
      <c r="C9" s="59"/>
      <c r="D9" s="59"/>
      <c r="E9" s="59"/>
      <c r="F9" s="59"/>
      <c r="G9" s="59"/>
      <c r="H9" s="59"/>
      <c r="I9" s="59"/>
    </row>
    <row r="11" spans="1:9" ht="38.25" x14ac:dyDescent="0.25">
      <c r="A11" s="56" t="s">
        <v>68</v>
      </c>
      <c r="B11" s="56"/>
      <c r="C11" s="23" t="s">
        <v>4</v>
      </c>
      <c r="D11" s="23" t="s">
        <v>47</v>
      </c>
      <c r="E11" s="24"/>
      <c r="F11" s="25"/>
      <c r="G11" s="24"/>
      <c r="H11" s="24"/>
      <c r="I11" s="24">
        <f t="shared" ref="I11:I14" si="0">E11+F11+G11</f>
        <v>0</v>
      </c>
    </row>
    <row r="12" spans="1:9" ht="38.25" x14ac:dyDescent="0.25">
      <c r="A12" s="56" t="s">
        <v>69</v>
      </c>
      <c r="B12" s="56"/>
      <c r="C12" s="23" t="s">
        <v>48</v>
      </c>
      <c r="D12" s="23" t="s">
        <v>49</v>
      </c>
      <c r="E12" s="24"/>
      <c r="F12" s="25"/>
      <c r="G12" s="25"/>
      <c r="H12" s="25"/>
      <c r="I12" s="24">
        <f t="shared" si="0"/>
        <v>0</v>
      </c>
    </row>
    <row r="13" spans="1:9" ht="51" x14ac:dyDescent="0.25">
      <c r="A13" s="56" t="s">
        <v>70</v>
      </c>
      <c r="B13" s="56"/>
      <c r="C13" s="23" t="s">
        <v>50</v>
      </c>
      <c r="D13" s="23" t="s">
        <v>51</v>
      </c>
      <c r="E13" s="24"/>
      <c r="F13" s="25"/>
      <c r="G13" s="25"/>
      <c r="H13" s="25"/>
      <c r="I13" s="24">
        <f t="shared" si="0"/>
        <v>0</v>
      </c>
    </row>
    <row r="14" spans="1:9" ht="25.5" x14ac:dyDescent="0.25">
      <c r="A14" s="56" t="s">
        <v>71</v>
      </c>
      <c r="B14" s="56"/>
      <c r="C14" s="23" t="s">
        <v>52</v>
      </c>
      <c r="D14" s="23" t="s">
        <v>53</v>
      </c>
      <c r="E14" s="24"/>
      <c r="F14" s="25"/>
      <c r="G14" s="25"/>
      <c r="H14" s="25"/>
      <c r="I14" s="24">
        <f t="shared" si="0"/>
        <v>0</v>
      </c>
    </row>
    <row r="15" spans="1:9" ht="38.25" x14ac:dyDescent="0.25">
      <c r="A15" s="56" t="s">
        <v>72</v>
      </c>
      <c r="B15" s="56"/>
      <c r="C15" s="23" t="s">
        <v>54</v>
      </c>
      <c r="D15" s="23" t="s">
        <v>55</v>
      </c>
      <c r="E15" s="25"/>
      <c r="F15" s="25"/>
      <c r="G15" s="25"/>
      <c r="H15" s="25"/>
      <c r="I15" s="25"/>
    </row>
    <row r="16" spans="1:9" x14ac:dyDescent="0.25">
      <c r="A16" s="57" t="s">
        <v>73</v>
      </c>
      <c r="B16" s="58"/>
      <c r="C16" s="26" t="s">
        <v>43</v>
      </c>
      <c r="D16" s="26" t="s">
        <v>56</v>
      </c>
      <c r="E16" s="27"/>
      <c r="F16" s="27"/>
      <c r="G16" s="27"/>
      <c r="H16" s="27"/>
      <c r="I16" s="27"/>
    </row>
    <row r="17" spans="1:9" ht="25.5" x14ac:dyDescent="0.25">
      <c r="A17" s="49" t="s">
        <v>74</v>
      </c>
      <c r="B17" s="49"/>
      <c r="C17" s="13" t="s">
        <v>75</v>
      </c>
      <c r="D17" s="13" t="s">
        <v>58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/>
      <c r="I17" s="28">
        <f>I11+I12+I13+I14+I15+I16</f>
        <v>0</v>
      </c>
    </row>
    <row r="18" spans="1:9" x14ac:dyDescent="0.25">
      <c r="A18" s="49" t="s">
        <v>76</v>
      </c>
      <c r="B18" s="49"/>
      <c r="C18" s="13" t="s">
        <v>5</v>
      </c>
      <c r="D18" s="13" t="s">
        <v>63</v>
      </c>
      <c r="E18" s="29"/>
      <c r="F18" s="29"/>
      <c r="G18" s="29"/>
      <c r="H18" s="29"/>
      <c r="I18" s="29">
        <f t="shared" ref="I18:I28" si="1">E18+F18+G18</f>
        <v>0</v>
      </c>
    </row>
    <row r="19" spans="1:9" ht="51" x14ac:dyDescent="0.25">
      <c r="A19" s="49" t="s">
        <v>77</v>
      </c>
      <c r="B19" s="49"/>
      <c r="C19" s="13" t="s">
        <v>59</v>
      </c>
      <c r="D19" s="13" t="s">
        <v>64</v>
      </c>
      <c r="E19" s="29"/>
      <c r="F19" s="29"/>
      <c r="G19" s="29"/>
      <c r="H19" s="29"/>
      <c r="I19" s="29">
        <f t="shared" si="1"/>
        <v>0</v>
      </c>
    </row>
    <row r="20" spans="1:9" ht="51" x14ac:dyDescent="0.25">
      <c r="A20" s="49" t="s">
        <v>78</v>
      </c>
      <c r="B20" s="49"/>
      <c r="C20" s="13" t="s">
        <v>60</v>
      </c>
      <c r="D20" s="13" t="s">
        <v>65</v>
      </c>
      <c r="E20" s="29"/>
      <c r="F20" s="29"/>
      <c r="G20" s="29"/>
      <c r="H20" s="29"/>
      <c r="I20" s="29">
        <f t="shared" si="1"/>
        <v>0</v>
      </c>
    </row>
    <row r="21" spans="1:9" ht="51" x14ac:dyDescent="0.25">
      <c r="A21" s="49" t="s">
        <v>79</v>
      </c>
      <c r="B21" s="49"/>
      <c r="C21" s="13" t="s">
        <v>61</v>
      </c>
      <c r="D21" s="13" t="s">
        <v>66</v>
      </c>
      <c r="E21" s="29"/>
      <c r="F21" s="29"/>
      <c r="G21" s="29"/>
      <c r="H21" s="29"/>
      <c r="I21" s="29">
        <f t="shared" si="1"/>
        <v>0</v>
      </c>
    </row>
    <row r="22" spans="1:9" ht="38.25" x14ac:dyDescent="0.25">
      <c r="A22" s="49" t="s">
        <v>80</v>
      </c>
      <c r="B22" s="49"/>
      <c r="C22" s="13" t="s">
        <v>62</v>
      </c>
      <c r="D22" s="13" t="s">
        <v>67</v>
      </c>
      <c r="E22" s="28"/>
      <c r="F22" s="29"/>
      <c r="G22" s="29"/>
      <c r="H22" s="29"/>
      <c r="I22" s="28">
        <f t="shared" si="1"/>
        <v>0</v>
      </c>
    </row>
    <row r="23" spans="1:9" ht="38.25" x14ac:dyDescent="0.25">
      <c r="A23" s="46" t="s">
        <v>81</v>
      </c>
      <c r="B23" s="46"/>
      <c r="C23" s="30" t="s">
        <v>82</v>
      </c>
      <c r="D23" s="30" t="s">
        <v>83</v>
      </c>
      <c r="E23" s="31">
        <f>SUM(E17:E22)</f>
        <v>0</v>
      </c>
      <c r="F23" s="31">
        <f t="shared" ref="F23:I23" si="2">SUM(F17:F22)</f>
        <v>0</v>
      </c>
      <c r="G23" s="31">
        <f t="shared" si="2"/>
        <v>0</v>
      </c>
      <c r="H23" s="31"/>
      <c r="I23" s="31">
        <f t="shared" si="2"/>
        <v>0</v>
      </c>
    </row>
    <row r="24" spans="1:9" ht="25.5" x14ac:dyDescent="0.25">
      <c r="A24" s="56" t="s">
        <v>45</v>
      </c>
      <c r="B24" s="56"/>
      <c r="C24" s="23" t="s">
        <v>6</v>
      </c>
      <c r="D24" s="23" t="s">
        <v>92</v>
      </c>
      <c r="E24" s="25"/>
      <c r="F24" s="25"/>
      <c r="G24" s="25"/>
      <c r="H24" s="25"/>
      <c r="I24" s="25">
        <f t="shared" si="1"/>
        <v>0</v>
      </c>
    </row>
    <row r="25" spans="1:9" ht="51" x14ac:dyDescent="0.25">
      <c r="A25" s="56" t="s">
        <v>88</v>
      </c>
      <c r="B25" s="56"/>
      <c r="C25" s="23" t="s">
        <v>84</v>
      </c>
      <c r="D25" s="23" t="s">
        <v>93</v>
      </c>
      <c r="E25" s="25"/>
      <c r="F25" s="25"/>
      <c r="G25" s="25"/>
      <c r="H25" s="25"/>
      <c r="I25" s="25">
        <f t="shared" si="1"/>
        <v>0</v>
      </c>
    </row>
    <row r="26" spans="1:9" ht="51" x14ac:dyDescent="0.25">
      <c r="A26" s="56" t="s">
        <v>89</v>
      </c>
      <c r="B26" s="56"/>
      <c r="C26" s="23" t="s">
        <v>85</v>
      </c>
      <c r="D26" s="23" t="s">
        <v>94</v>
      </c>
      <c r="E26" s="25"/>
      <c r="F26" s="25"/>
      <c r="G26" s="25"/>
      <c r="H26" s="25"/>
      <c r="I26" s="25">
        <f t="shared" si="1"/>
        <v>0</v>
      </c>
    </row>
    <row r="27" spans="1:9" ht="51" x14ac:dyDescent="0.25">
      <c r="A27" s="56" t="s">
        <v>90</v>
      </c>
      <c r="B27" s="56"/>
      <c r="C27" s="23" t="s">
        <v>86</v>
      </c>
      <c r="D27" s="23" t="s">
        <v>95</v>
      </c>
      <c r="E27" s="25"/>
      <c r="F27" s="25"/>
      <c r="G27" s="25"/>
      <c r="H27" s="25"/>
      <c r="I27" s="25">
        <f t="shared" si="1"/>
        <v>0</v>
      </c>
    </row>
    <row r="28" spans="1:9" ht="38.25" x14ac:dyDescent="0.25">
      <c r="A28" s="56" t="s">
        <v>91</v>
      </c>
      <c r="B28" s="56"/>
      <c r="C28" s="23" t="s">
        <v>87</v>
      </c>
      <c r="D28" s="23" t="s">
        <v>96</v>
      </c>
      <c r="E28" s="25"/>
      <c r="F28" s="24"/>
      <c r="G28" s="25"/>
      <c r="H28" s="25"/>
      <c r="I28" s="24">
        <f t="shared" si="1"/>
        <v>0</v>
      </c>
    </row>
    <row r="29" spans="1:9" ht="38.25" x14ac:dyDescent="0.25">
      <c r="A29" s="46" t="s">
        <v>99</v>
      </c>
      <c r="B29" s="46"/>
      <c r="C29" s="30" t="s">
        <v>97</v>
      </c>
      <c r="D29" s="30" t="s">
        <v>98</v>
      </c>
      <c r="E29" s="32">
        <f>SUM(E24:E28)</f>
        <v>0</v>
      </c>
      <c r="F29" s="32">
        <f t="shared" ref="F29:I29" si="3">SUM(F24:F28)</f>
        <v>0</v>
      </c>
      <c r="G29" s="32">
        <f t="shared" si="3"/>
        <v>0</v>
      </c>
      <c r="H29" s="32"/>
      <c r="I29" s="32">
        <f t="shared" si="3"/>
        <v>0</v>
      </c>
    </row>
    <row r="30" spans="1:9" ht="25.5" customHeight="1" x14ac:dyDescent="0.25">
      <c r="A30" s="56" t="s">
        <v>100</v>
      </c>
      <c r="B30" s="56"/>
      <c r="C30" s="23" t="s">
        <v>102</v>
      </c>
      <c r="D30" s="23" t="s">
        <v>103</v>
      </c>
      <c r="E30" s="24"/>
      <c r="F30" s="25">
        <f t="shared" ref="F30:G30" si="4">F31+F37+F33</f>
        <v>0</v>
      </c>
      <c r="G30" s="25">
        <f t="shared" si="4"/>
        <v>0</v>
      </c>
      <c r="H30" s="25"/>
      <c r="I30" s="24">
        <f t="shared" ref="I30:I93" si="5">E30+F30+G30</f>
        <v>0</v>
      </c>
    </row>
    <row r="31" spans="1:9" x14ac:dyDescent="0.25">
      <c r="A31" s="56" t="s">
        <v>101</v>
      </c>
      <c r="B31" s="56"/>
      <c r="C31" s="23" t="s">
        <v>104</v>
      </c>
      <c r="D31" s="23" t="s">
        <v>105</v>
      </c>
      <c r="E31" s="24"/>
      <c r="F31" s="25"/>
      <c r="G31" s="25"/>
      <c r="H31" s="25"/>
      <c r="I31" s="24">
        <f t="shared" si="5"/>
        <v>0</v>
      </c>
    </row>
    <row r="32" spans="1:9" x14ac:dyDescent="0.25">
      <c r="A32" s="33" t="s">
        <v>106</v>
      </c>
      <c r="B32" s="33"/>
      <c r="C32" s="13" t="s">
        <v>107</v>
      </c>
      <c r="D32" s="13" t="s">
        <v>108</v>
      </c>
      <c r="E32" s="28">
        <f>SUM(E30:E31)</f>
        <v>0</v>
      </c>
      <c r="F32" s="28">
        <f t="shared" ref="F32:I32" si="6">SUM(F30:F31)</f>
        <v>0</v>
      </c>
      <c r="G32" s="28">
        <f t="shared" si="6"/>
        <v>0</v>
      </c>
      <c r="H32" s="28"/>
      <c r="I32" s="28">
        <f t="shared" si="6"/>
        <v>0</v>
      </c>
    </row>
    <row r="33" spans="1:9" ht="25.5" x14ac:dyDescent="0.25">
      <c r="A33" s="49" t="s">
        <v>109</v>
      </c>
      <c r="B33" s="49"/>
      <c r="C33" s="13" t="s">
        <v>117</v>
      </c>
      <c r="D33" s="13" t="s">
        <v>118</v>
      </c>
      <c r="E33" s="28"/>
      <c r="F33" s="29"/>
      <c r="G33" s="29"/>
      <c r="H33" s="29"/>
      <c r="I33" s="28">
        <f t="shared" ref="I33:I42" si="7">E33+F33+G33</f>
        <v>0</v>
      </c>
    </row>
    <row r="34" spans="1:9" ht="25.5" x14ac:dyDescent="0.25">
      <c r="A34" s="49" t="s">
        <v>110</v>
      </c>
      <c r="B34" s="49"/>
      <c r="C34" s="13" t="s">
        <v>119</v>
      </c>
      <c r="D34" s="13" t="s">
        <v>120</v>
      </c>
      <c r="E34" s="28"/>
      <c r="F34" s="29"/>
      <c r="G34" s="29"/>
      <c r="H34" s="29"/>
      <c r="I34" s="28">
        <f t="shared" si="7"/>
        <v>0</v>
      </c>
    </row>
    <row r="35" spans="1:9" x14ac:dyDescent="0.25">
      <c r="A35" s="49" t="s">
        <v>111</v>
      </c>
      <c r="B35" s="49"/>
      <c r="C35" s="13" t="s">
        <v>121</v>
      </c>
      <c r="D35" s="13" t="s">
        <v>122</v>
      </c>
      <c r="E35" s="28"/>
      <c r="F35" s="29"/>
      <c r="G35" s="29"/>
      <c r="H35" s="29"/>
      <c r="I35" s="28">
        <f t="shared" si="7"/>
        <v>0</v>
      </c>
    </row>
    <row r="36" spans="1:9" x14ac:dyDescent="0.25">
      <c r="A36" s="56" t="s">
        <v>112</v>
      </c>
      <c r="B36" s="56"/>
      <c r="C36" s="23" t="s">
        <v>46</v>
      </c>
      <c r="D36" s="23" t="s">
        <v>123</v>
      </c>
      <c r="E36" s="24"/>
      <c r="F36" s="24"/>
      <c r="G36" s="24"/>
      <c r="H36" s="24"/>
      <c r="I36" s="24">
        <f t="shared" si="7"/>
        <v>0</v>
      </c>
    </row>
    <row r="37" spans="1:9" x14ac:dyDescent="0.25">
      <c r="A37" s="56" t="s">
        <v>113</v>
      </c>
      <c r="B37" s="56"/>
      <c r="C37" s="23" t="s">
        <v>124</v>
      </c>
      <c r="D37" s="23" t="s">
        <v>125</v>
      </c>
      <c r="E37" s="24"/>
      <c r="F37" s="24"/>
      <c r="G37" s="24"/>
      <c r="H37" s="24"/>
      <c r="I37" s="24">
        <f t="shared" si="7"/>
        <v>0</v>
      </c>
    </row>
    <row r="38" spans="1:9" ht="25.5" x14ac:dyDescent="0.25">
      <c r="A38" s="49" t="s">
        <v>114</v>
      </c>
      <c r="B38" s="49"/>
      <c r="C38" s="23" t="s">
        <v>126</v>
      </c>
      <c r="D38" s="23" t="s">
        <v>127</v>
      </c>
      <c r="E38" s="24"/>
      <c r="F38" s="24"/>
      <c r="G38" s="24"/>
      <c r="H38" s="24"/>
      <c r="I38" s="24">
        <f t="shared" si="7"/>
        <v>0</v>
      </c>
    </row>
    <row r="39" spans="1:9" x14ac:dyDescent="0.25">
      <c r="A39" s="56" t="s">
        <v>115</v>
      </c>
      <c r="B39" s="56"/>
      <c r="C39" s="23" t="s">
        <v>128</v>
      </c>
      <c r="D39" s="23" t="s">
        <v>129</v>
      </c>
      <c r="E39" s="24"/>
      <c r="F39" s="24"/>
      <c r="G39" s="24"/>
      <c r="H39" s="24"/>
      <c r="I39" s="24">
        <f t="shared" si="7"/>
        <v>0</v>
      </c>
    </row>
    <row r="40" spans="1:9" ht="25.5" x14ac:dyDescent="0.25">
      <c r="A40" s="56" t="s">
        <v>116</v>
      </c>
      <c r="B40" s="56"/>
      <c r="C40" s="23" t="s">
        <v>130</v>
      </c>
      <c r="D40" s="23" t="s">
        <v>131</v>
      </c>
      <c r="E40" s="24"/>
      <c r="F40" s="24"/>
      <c r="G40" s="24"/>
      <c r="H40" s="24"/>
      <c r="I40" s="24">
        <f t="shared" si="7"/>
        <v>0</v>
      </c>
    </row>
    <row r="41" spans="1:9" ht="25.5" x14ac:dyDescent="0.25">
      <c r="A41" s="49" t="s">
        <v>132</v>
      </c>
      <c r="B41" s="49"/>
      <c r="C41" s="13" t="s">
        <v>133</v>
      </c>
      <c r="D41" s="13" t="s">
        <v>134</v>
      </c>
      <c r="E41" s="28">
        <f>SUM(E36:E40)</f>
        <v>0</v>
      </c>
      <c r="F41" s="28">
        <f t="shared" ref="F41:I41" si="8">SUM(F36:F40)</f>
        <v>0</v>
      </c>
      <c r="G41" s="28">
        <f t="shared" si="8"/>
        <v>0</v>
      </c>
      <c r="H41" s="28"/>
      <c r="I41" s="28">
        <f t="shared" si="8"/>
        <v>0</v>
      </c>
    </row>
    <row r="42" spans="1:9" x14ac:dyDescent="0.25">
      <c r="A42" s="49" t="s">
        <v>139</v>
      </c>
      <c r="B42" s="49"/>
      <c r="C42" s="13" t="s">
        <v>135</v>
      </c>
      <c r="D42" s="13" t="s">
        <v>136</v>
      </c>
      <c r="E42" s="28"/>
      <c r="F42" s="29"/>
      <c r="G42" s="29"/>
      <c r="H42" s="29"/>
      <c r="I42" s="28">
        <f t="shared" si="7"/>
        <v>0</v>
      </c>
    </row>
    <row r="43" spans="1:9" ht="25.5" x14ac:dyDescent="0.25">
      <c r="A43" s="56" t="s">
        <v>140</v>
      </c>
      <c r="B43" s="56"/>
      <c r="C43" s="30" t="s">
        <v>137</v>
      </c>
      <c r="D43" s="30" t="s">
        <v>138</v>
      </c>
      <c r="E43" s="31">
        <f>E32+E33+E34+E35+E41+E42</f>
        <v>0</v>
      </c>
      <c r="F43" s="31">
        <f t="shared" ref="F43:I43" si="9">F32+F33+F34+F35+F41+F42</f>
        <v>0</v>
      </c>
      <c r="G43" s="31">
        <f t="shared" si="9"/>
        <v>0</v>
      </c>
      <c r="H43" s="31"/>
      <c r="I43" s="31">
        <f t="shared" si="9"/>
        <v>0</v>
      </c>
    </row>
    <row r="44" spans="1:9" x14ac:dyDescent="0.25">
      <c r="A44" s="49" t="s">
        <v>200</v>
      </c>
      <c r="B44" s="49"/>
      <c r="C44" s="13" t="s">
        <v>7</v>
      </c>
      <c r="D44" s="13" t="s">
        <v>141</v>
      </c>
      <c r="E44" s="28"/>
      <c r="F44" s="28"/>
      <c r="G44" s="28"/>
      <c r="H44" s="28"/>
      <c r="I44" s="28">
        <f t="shared" si="5"/>
        <v>0</v>
      </c>
    </row>
    <row r="45" spans="1:9" x14ac:dyDescent="0.25">
      <c r="A45" s="49" t="s">
        <v>201</v>
      </c>
      <c r="B45" s="49"/>
      <c r="C45" s="13" t="s">
        <v>8</v>
      </c>
      <c r="D45" s="13" t="s">
        <v>142</v>
      </c>
      <c r="E45" s="28">
        <v>250000</v>
      </c>
      <c r="F45" s="28"/>
      <c r="G45" s="28"/>
      <c r="H45" s="28"/>
      <c r="I45" s="28">
        <f t="shared" si="5"/>
        <v>250000</v>
      </c>
    </row>
    <row r="46" spans="1:9" ht="25.5" x14ac:dyDescent="0.25">
      <c r="A46" s="49" t="s">
        <v>202</v>
      </c>
      <c r="B46" s="49"/>
      <c r="C46" s="13" t="s">
        <v>143</v>
      </c>
      <c r="D46" s="13" t="s">
        <v>144</v>
      </c>
      <c r="E46" s="28"/>
      <c r="F46" s="28"/>
      <c r="G46" s="28"/>
      <c r="H46" s="28"/>
      <c r="I46" s="28">
        <f t="shared" si="5"/>
        <v>0</v>
      </c>
    </row>
    <row r="47" spans="1:9" x14ac:dyDescent="0.25">
      <c r="A47" s="49" t="s">
        <v>203</v>
      </c>
      <c r="B47" s="49"/>
      <c r="C47" s="13" t="s">
        <v>9</v>
      </c>
      <c r="D47" s="13" t="s">
        <v>145</v>
      </c>
      <c r="E47" s="28"/>
      <c r="F47" s="28"/>
      <c r="G47" s="28"/>
      <c r="H47" s="28"/>
      <c r="I47" s="28">
        <f t="shared" si="5"/>
        <v>0</v>
      </c>
    </row>
    <row r="48" spans="1:9" x14ac:dyDescent="0.25">
      <c r="A48" s="49" t="s">
        <v>204</v>
      </c>
      <c r="B48" s="49"/>
      <c r="C48" s="13" t="s">
        <v>10</v>
      </c>
      <c r="D48" s="13" t="s">
        <v>146</v>
      </c>
      <c r="E48" s="28"/>
      <c r="F48" s="28"/>
      <c r="G48" s="28"/>
      <c r="H48" s="28"/>
      <c r="I48" s="28">
        <f t="shared" si="5"/>
        <v>0</v>
      </c>
    </row>
    <row r="49" spans="1:9" ht="25.5" x14ac:dyDescent="0.25">
      <c r="A49" s="49" t="s">
        <v>205</v>
      </c>
      <c r="B49" s="49"/>
      <c r="C49" s="13" t="s">
        <v>147</v>
      </c>
      <c r="D49" s="13" t="s">
        <v>148</v>
      </c>
      <c r="E49" s="28"/>
      <c r="F49" s="28"/>
      <c r="G49" s="28"/>
      <c r="H49" s="28"/>
      <c r="I49" s="28">
        <f t="shared" si="5"/>
        <v>0</v>
      </c>
    </row>
    <row r="50" spans="1:9" ht="25.5" x14ac:dyDescent="0.25">
      <c r="A50" s="49" t="s">
        <v>206</v>
      </c>
      <c r="B50" s="49"/>
      <c r="C50" s="13" t="s">
        <v>11</v>
      </c>
      <c r="D50" s="13" t="s">
        <v>149</v>
      </c>
      <c r="E50" s="28"/>
      <c r="F50" s="28"/>
      <c r="G50" s="28"/>
      <c r="H50" s="28"/>
      <c r="I50" s="28">
        <f t="shared" si="5"/>
        <v>0</v>
      </c>
    </row>
    <row r="51" spans="1:9" ht="25.5" x14ac:dyDescent="0.25">
      <c r="A51" s="56" t="s">
        <v>207</v>
      </c>
      <c r="B51" s="56"/>
      <c r="C51" s="23" t="s">
        <v>150</v>
      </c>
      <c r="D51" s="23" t="s">
        <v>151</v>
      </c>
      <c r="E51" s="24"/>
      <c r="F51" s="24"/>
      <c r="G51" s="24"/>
      <c r="H51" s="24"/>
      <c r="I51" s="24">
        <f t="shared" si="5"/>
        <v>0</v>
      </c>
    </row>
    <row r="52" spans="1:9" ht="25.5" x14ac:dyDescent="0.25">
      <c r="A52" s="56" t="s">
        <v>208</v>
      </c>
      <c r="B52" s="56"/>
      <c r="C52" s="23" t="s">
        <v>152</v>
      </c>
      <c r="D52" s="23" t="s">
        <v>153</v>
      </c>
      <c r="E52" s="24"/>
      <c r="F52" s="24"/>
      <c r="G52" s="24"/>
      <c r="H52" s="24"/>
      <c r="I52" s="24">
        <f t="shared" si="5"/>
        <v>0</v>
      </c>
    </row>
    <row r="53" spans="1:9" ht="38.25" x14ac:dyDescent="0.25">
      <c r="A53" s="49" t="s">
        <v>209</v>
      </c>
      <c r="B53" s="49"/>
      <c r="C53" s="13" t="s">
        <v>154</v>
      </c>
      <c r="D53" s="13" t="s">
        <v>155</v>
      </c>
      <c r="E53" s="28">
        <f>SUM(E51:E52)</f>
        <v>0</v>
      </c>
      <c r="F53" s="28">
        <f t="shared" ref="F53:I53" si="10">SUM(F51:F52)</f>
        <v>0</v>
      </c>
      <c r="G53" s="28">
        <f t="shared" si="10"/>
        <v>0</v>
      </c>
      <c r="H53" s="28"/>
      <c r="I53" s="28">
        <f t="shared" si="10"/>
        <v>0</v>
      </c>
    </row>
    <row r="54" spans="1:9" ht="25.5" x14ac:dyDescent="0.25">
      <c r="A54" s="56" t="s">
        <v>210</v>
      </c>
      <c r="B54" s="56"/>
      <c r="C54" s="23" t="s">
        <v>156</v>
      </c>
      <c r="D54" s="23" t="s">
        <v>157</v>
      </c>
      <c r="E54" s="24"/>
      <c r="F54" s="24"/>
      <c r="G54" s="24"/>
      <c r="H54" s="24"/>
      <c r="I54" s="24">
        <f t="shared" si="5"/>
        <v>0</v>
      </c>
    </row>
    <row r="55" spans="1:9" ht="25.5" x14ac:dyDescent="0.25">
      <c r="A55" s="56" t="s">
        <v>211</v>
      </c>
      <c r="B55" s="56"/>
      <c r="C55" s="23" t="s">
        <v>158</v>
      </c>
      <c r="D55" s="23" t="s">
        <v>159</v>
      </c>
      <c r="E55" s="24"/>
      <c r="F55" s="24"/>
      <c r="G55" s="24"/>
      <c r="H55" s="24"/>
      <c r="I55" s="24">
        <f t="shared" si="5"/>
        <v>0</v>
      </c>
    </row>
    <row r="56" spans="1:9" ht="25.5" x14ac:dyDescent="0.25">
      <c r="A56" s="49" t="s">
        <v>212</v>
      </c>
      <c r="B56" s="49"/>
      <c r="C56" s="13" t="s">
        <v>160</v>
      </c>
      <c r="D56" s="13" t="s">
        <v>161</v>
      </c>
      <c r="E56" s="28">
        <f>SUM(E54:E55)</f>
        <v>0</v>
      </c>
      <c r="F56" s="28">
        <f t="shared" ref="F56:I56" si="11">SUM(F54:F55)</f>
        <v>0</v>
      </c>
      <c r="G56" s="28">
        <f t="shared" si="11"/>
        <v>0</v>
      </c>
      <c r="H56" s="28"/>
      <c r="I56" s="28">
        <f t="shared" si="11"/>
        <v>0</v>
      </c>
    </row>
    <row r="57" spans="1:9" x14ac:dyDescent="0.25">
      <c r="A57" s="49" t="s">
        <v>213</v>
      </c>
      <c r="B57" s="49"/>
      <c r="C57" s="13" t="s">
        <v>162</v>
      </c>
      <c r="D57" s="13" t="s">
        <v>163</v>
      </c>
      <c r="E57" s="28"/>
      <c r="F57" s="28"/>
      <c r="G57" s="28"/>
      <c r="H57" s="28"/>
      <c r="I57" s="28">
        <f t="shared" si="5"/>
        <v>0</v>
      </c>
    </row>
    <row r="58" spans="1:9" x14ac:dyDescent="0.25">
      <c r="A58" s="49" t="s">
        <v>214</v>
      </c>
      <c r="B58" s="49"/>
      <c r="C58" s="13" t="s">
        <v>12</v>
      </c>
      <c r="D58" s="13" t="s">
        <v>164</v>
      </c>
      <c r="E58" s="28"/>
      <c r="F58" s="28"/>
      <c r="G58" s="28"/>
      <c r="H58" s="28"/>
      <c r="I58" s="28">
        <f t="shared" si="5"/>
        <v>0</v>
      </c>
    </row>
    <row r="59" spans="1:9" ht="25.5" x14ac:dyDescent="0.25">
      <c r="A59" s="46" t="s">
        <v>215</v>
      </c>
      <c r="B59" s="46"/>
      <c r="C59" s="30" t="s">
        <v>165</v>
      </c>
      <c r="D59" s="30" t="s">
        <v>166</v>
      </c>
      <c r="E59" s="31">
        <f>E44+E45+E46+E47+E48+E49+E50+E53+E56+E57+E58</f>
        <v>250000</v>
      </c>
      <c r="F59" s="31">
        <f t="shared" ref="F59:I59" si="12">F44+F45+F46+F47+F48+F49+F50+F53+F56+F57+F58</f>
        <v>0</v>
      </c>
      <c r="G59" s="31">
        <f t="shared" si="12"/>
        <v>0</v>
      </c>
      <c r="H59" s="31"/>
      <c r="I59" s="31">
        <f t="shared" si="12"/>
        <v>250000</v>
      </c>
    </row>
    <row r="60" spans="1:9" x14ac:dyDescent="0.25">
      <c r="A60" s="56" t="s">
        <v>216</v>
      </c>
      <c r="B60" s="56"/>
      <c r="C60" s="23" t="s">
        <v>13</v>
      </c>
      <c r="D60" s="23" t="s">
        <v>167</v>
      </c>
      <c r="E60" s="24"/>
      <c r="F60" s="24"/>
      <c r="G60" s="24"/>
      <c r="H60" s="24"/>
      <c r="I60" s="24">
        <f t="shared" si="5"/>
        <v>0</v>
      </c>
    </row>
    <row r="61" spans="1:9" x14ac:dyDescent="0.25">
      <c r="A61" s="56" t="s">
        <v>217</v>
      </c>
      <c r="B61" s="56"/>
      <c r="C61" s="23" t="s">
        <v>14</v>
      </c>
      <c r="D61" s="23" t="s">
        <v>168</v>
      </c>
      <c r="E61" s="24"/>
      <c r="F61" s="24"/>
      <c r="G61" s="24"/>
      <c r="H61" s="24"/>
      <c r="I61" s="24">
        <f t="shared" si="5"/>
        <v>0</v>
      </c>
    </row>
    <row r="62" spans="1:9" x14ac:dyDescent="0.25">
      <c r="A62" s="56" t="s">
        <v>218</v>
      </c>
      <c r="B62" s="56"/>
      <c r="C62" s="23" t="s">
        <v>15</v>
      </c>
      <c r="D62" s="23" t="s">
        <v>169</v>
      </c>
      <c r="E62" s="24"/>
      <c r="F62" s="24"/>
      <c r="G62" s="24"/>
      <c r="H62" s="24"/>
      <c r="I62" s="24">
        <f t="shared" si="5"/>
        <v>0</v>
      </c>
    </row>
    <row r="63" spans="1:9" x14ac:dyDescent="0.25">
      <c r="A63" s="56" t="s">
        <v>219</v>
      </c>
      <c r="B63" s="56"/>
      <c r="C63" s="23" t="s">
        <v>16</v>
      </c>
      <c r="D63" s="23" t="s">
        <v>170</v>
      </c>
      <c r="E63" s="24"/>
      <c r="F63" s="24"/>
      <c r="G63" s="24"/>
      <c r="H63" s="24"/>
      <c r="I63" s="24">
        <f t="shared" si="5"/>
        <v>0</v>
      </c>
    </row>
    <row r="64" spans="1:9" ht="25.5" x14ac:dyDescent="0.25">
      <c r="A64" s="56" t="s">
        <v>220</v>
      </c>
      <c r="B64" s="56"/>
      <c r="C64" s="23" t="s">
        <v>17</v>
      </c>
      <c r="D64" s="23" t="s">
        <v>171</v>
      </c>
      <c r="E64" s="25"/>
      <c r="F64" s="25"/>
      <c r="G64" s="25"/>
      <c r="H64" s="25"/>
      <c r="I64" s="25">
        <f t="shared" si="5"/>
        <v>0</v>
      </c>
    </row>
    <row r="65" spans="1:9" ht="25.5" x14ac:dyDescent="0.25">
      <c r="A65" s="46" t="s">
        <v>221</v>
      </c>
      <c r="B65" s="46"/>
      <c r="C65" s="30" t="s">
        <v>172</v>
      </c>
      <c r="D65" s="30" t="s">
        <v>173</v>
      </c>
      <c r="E65" s="31">
        <f>SUM(E60:E64)</f>
        <v>0</v>
      </c>
      <c r="F65" s="31">
        <f t="shared" ref="F65:I65" si="13">SUM(F60:F64)</f>
        <v>0</v>
      </c>
      <c r="G65" s="31">
        <f t="shared" si="13"/>
        <v>0</v>
      </c>
      <c r="H65" s="31"/>
      <c r="I65" s="31">
        <f t="shared" si="13"/>
        <v>0</v>
      </c>
    </row>
    <row r="66" spans="1:9" ht="51" x14ac:dyDescent="0.25">
      <c r="A66" s="49" t="s">
        <v>222</v>
      </c>
      <c r="B66" s="49"/>
      <c r="C66" s="13" t="s">
        <v>174</v>
      </c>
      <c r="D66" s="13" t="s">
        <v>175</v>
      </c>
      <c r="E66" s="29"/>
      <c r="F66" s="29"/>
      <c r="G66" s="29"/>
      <c r="H66" s="29"/>
      <c r="I66" s="29">
        <f t="shared" si="5"/>
        <v>0</v>
      </c>
    </row>
    <row r="67" spans="1:9" ht="38.25" x14ac:dyDescent="0.25">
      <c r="A67" s="49" t="s">
        <v>223</v>
      </c>
      <c r="B67" s="49"/>
      <c r="C67" s="13" t="s">
        <v>176</v>
      </c>
      <c r="D67" s="13" t="s">
        <v>177</v>
      </c>
      <c r="E67" s="29"/>
      <c r="F67" s="29"/>
      <c r="G67" s="29"/>
      <c r="H67" s="29"/>
      <c r="I67" s="29">
        <f t="shared" si="5"/>
        <v>0</v>
      </c>
    </row>
    <row r="68" spans="1:9" ht="51" x14ac:dyDescent="0.25">
      <c r="A68" s="49" t="s">
        <v>224</v>
      </c>
      <c r="B68" s="49"/>
      <c r="C68" s="13" t="s">
        <v>178</v>
      </c>
      <c r="D68" s="13" t="s">
        <v>179</v>
      </c>
      <c r="E68" s="29"/>
      <c r="F68" s="29"/>
      <c r="G68" s="29"/>
      <c r="H68" s="29"/>
      <c r="I68" s="29">
        <f t="shared" si="5"/>
        <v>0</v>
      </c>
    </row>
    <row r="69" spans="1:9" ht="51" x14ac:dyDescent="0.25">
      <c r="A69" s="49" t="s">
        <v>225</v>
      </c>
      <c r="B69" s="49"/>
      <c r="C69" s="13" t="s">
        <v>180</v>
      </c>
      <c r="D69" s="13" t="s">
        <v>181</v>
      </c>
      <c r="E69" s="29"/>
      <c r="F69" s="29"/>
      <c r="G69" s="29"/>
      <c r="H69" s="29"/>
      <c r="I69" s="29">
        <f t="shared" si="5"/>
        <v>0</v>
      </c>
    </row>
    <row r="70" spans="1:9" ht="25.5" x14ac:dyDescent="0.25">
      <c r="A70" s="49" t="s">
        <v>226</v>
      </c>
      <c r="B70" s="49"/>
      <c r="C70" s="13" t="s">
        <v>182</v>
      </c>
      <c r="D70" s="13" t="s">
        <v>183</v>
      </c>
      <c r="E70" s="29"/>
      <c r="F70" s="29"/>
      <c r="G70" s="29"/>
      <c r="H70" s="29"/>
      <c r="I70" s="29">
        <f t="shared" si="5"/>
        <v>0</v>
      </c>
    </row>
    <row r="71" spans="1:9" ht="25.5" x14ac:dyDescent="0.25">
      <c r="A71" s="46" t="s">
        <v>227</v>
      </c>
      <c r="B71" s="46"/>
      <c r="C71" s="30" t="s">
        <v>184</v>
      </c>
      <c r="D71" s="30" t="s">
        <v>185</v>
      </c>
      <c r="E71" s="32">
        <f>SUM(E66:E70)</f>
        <v>0</v>
      </c>
      <c r="F71" s="32">
        <f t="shared" ref="F71:I71" si="14">SUM(F66:F70)</f>
        <v>0</v>
      </c>
      <c r="G71" s="32">
        <f t="shared" si="14"/>
        <v>0</v>
      </c>
      <c r="H71" s="32"/>
      <c r="I71" s="32">
        <f t="shared" si="14"/>
        <v>0</v>
      </c>
    </row>
    <row r="72" spans="1:9" ht="51" x14ac:dyDescent="0.25">
      <c r="A72" s="56" t="s">
        <v>228</v>
      </c>
      <c r="B72" s="56"/>
      <c r="C72" s="23" t="s">
        <v>186</v>
      </c>
      <c r="D72" s="23" t="s">
        <v>187</v>
      </c>
      <c r="E72" s="25"/>
      <c r="F72" s="25"/>
      <c r="G72" s="25"/>
      <c r="H72" s="25"/>
      <c r="I72" s="25">
        <f t="shared" si="5"/>
        <v>0</v>
      </c>
    </row>
    <row r="73" spans="1:9" ht="38.25" x14ac:dyDescent="0.25">
      <c r="A73" s="56" t="s">
        <v>229</v>
      </c>
      <c r="B73" s="56"/>
      <c r="C73" s="23" t="s">
        <v>188</v>
      </c>
      <c r="D73" s="23" t="s">
        <v>189</v>
      </c>
      <c r="E73" s="25"/>
      <c r="F73" s="25"/>
      <c r="G73" s="25"/>
      <c r="H73" s="25"/>
      <c r="I73" s="25">
        <f t="shared" si="5"/>
        <v>0</v>
      </c>
    </row>
    <row r="74" spans="1:9" ht="51" x14ac:dyDescent="0.25">
      <c r="A74" s="56" t="s">
        <v>230</v>
      </c>
      <c r="B74" s="56"/>
      <c r="C74" s="23" t="s">
        <v>190</v>
      </c>
      <c r="D74" s="23" t="s">
        <v>191</v>
      </c>
      <c r="E74" s="25"/>
      <c r="F74" s="25"/>
      <c r="G74" s="25"/>
      <c r="H74" s="25"/>
      <c r="I74" s="25">
        <f t="shared" si="5"/>
        <v>0</v>
      </c>
    </row>
    <row r="75" spans="1:9" ht="51" x14ac:dyDescent="0.25">
      <c r="A75" s="56" t="s">
        <v>231</v>
      </c>
      <c r="B75" s="56"/>
      <c r="C75" s="23" t="s">
        <v>192</v>
      </c>
      <c r="D75" s="23" t="s">
        <v>193</v>
      </c>
      <c r="E75" s="24"/>
      <c r="F75" s="25"/>
      <c r="G75" s="25"/>
      <c r="H75" s="25"/>
      <c r="I75" s="24">
        <f t="shared" si="5"/>
        <v>0</v>
      </c>
    </row>
    <row r="76" spans="1:9" ht="25.5" x14ac:dyDescent="0.25">
      <c r="A76" s="56" t="s">
        <v>232</v>
      </c>
      <c r="B76" s="56"/>
      <c r="C76" s="23" t="s">
        <v>194</v>
      </c>
      <c r="D76" s="23" t="s">
        <v>195</v>
      </c>
      <c r="E76" s="24"/>
      <c r="F76" s="25"/>
      <c r="G76" s="25"/>
      <c r="H76" s="25"/>
      <c r="I76" s="24">
        <f t="shared" si="5"/>
        <v>0</v>
      </c>
    </row>
    <row r="77" spans="1:9" ht="25.5" x14ac:dyDescent="0.25">
      <c r="A77" s="46" t="s">
        <v>233</v>
      </c>
      <c r="B77" s="46"/>
      <c r="C77" s="30" t="s">
        <v>196</v>
      </c>
      <c r="D77" s="30" t="s">
        <v>197</v>
      </c>
      <c r="E77" s="32"/>
      <c r="F77" s="32"/>
      <c r="G77" s="32"/>
      <c r="H77" s="32"/>
      <c r="I77" s="32">
        <f t="shared" si="5"/>
        <v>0</v>
      </c>
    </row>
    <row r="78" spans="1:9" ht="25.5" x14ac:dyDescent="0.25">
      <c r="A78" s="47" t="s">
        <v>234</v>
      </c>
      <c r="B78" s="47"/>
      <c r="C78" s="34" t="s">
        <v>198</v>
      </c>
      <c r="D78" s="34" t="s">
        <v>199</v>
      </c>
      <c r="E78" s="35">
        <f>E23+E29+E43+E59+E65+E71+E77</f>
        <v>250000</v>
      </c>
      <c r="F78" s="35">
        <f t="shared" ref="F78:I78" si="15">F23+F29+F43+F59+F65+F71+F77</f>
        <v>0</v>
      </c>
      <c r="G78" s="35">
        <f t="shared" si="15"/>
        <v>0</v>
      </c>
      <c r="H78" s="35"/>
      <c r="I78" s="35">
        <f t="shared" si="15"/>
        <v>250000</v>
      </c>
    </row>
    <row r="79" spans="1:9" ht="25.5" x14ac:dyDescent="0.25">
      <c r="A79" s="56" t="s">
        <v>235</v>
      </c>
      <c r="B79" s="56"/>
      <c r="C79" s="23" t="s">
        <v>251</v>
      </c>
      <c r="D79" s="23" t="s">
        <v>252</v>
      </c>
      <c r="E79" s="24">
        <v>0</v>
      </c>
      <c r="F79" s="24"/>
      <c r="G79" s="24"/>
      <c r="H79" s="24"/>
      <c r="I79" s="24">
        <f t="shared" si="5"/>
        <v>0</v>
      </c>
    </row>
    <row r="80" spans="1:9" ht="25.5" x14ac:dyDescent="0.25">
      <c r="A80" s="56" t="s">
        <v>298</v>
      </c>
      <c r="B80" s="56"/>
      <c r="C80" s="23" t="s">
        <v>253</v>
      </c>
      <c r="D80" s="23" t="s">
        <v>254</v>
      </c>
      <c r="E80" s="24">
        <v>0</v>
      </c>
      <c r="F80" s="24"/>
      <c r="G80" s="24"/>
      <c r="H80" s="24"/>
      <c r="I80" s="24">
        <f t="shared" si="5"/>
        <v>0</v>
      </c>
    </row>
    <row r="81" spans="1:9" ht="25.5" x14ac:dyDescent="0.25">
      <c r="A81" s="56" t="s">
        <v>299</v>
      </c>
      <c r="B81" s="56"/>
      <c r="C81" s="23" t="s">
        <v>255</v>
      </c>
      <c r="D81" s="23" t="s">
        <v>256</v>
      </c>
      <c r="E81" s="24">
        <v>0</v>
      </c>
      <c r="F81" s="24"/>
      <c r="G81" s="24"/>
      <c r="H81" s="24"/>
      <c r="I81" s="24">
        <f t="shared" si="5"/>
        <v>0</v>
      </c>
    </row>
    <row r="82" spans="1:9" ht="25.5" x14ac:dyDescent="0.25">
      <c r="A82" s="49" t="s">
        <v>300</v>
      </c>
      <c r="B82" s="49"/>
      <c r="C82" s="13" t="s">
        <v>315</v>
      </c>
      <c r="D82" s="13" t="s">
        <v>257</v>
      </c>
      <c r="E82" s="28">
        <f>SUM(E79:E81)</f>
        <v>0</v>
      </c>
      <c r="F82" s="28">
        <f t="shared" ref="F82:I82" si="16">SUM(F79:F81)</f>
        <v>0</v>
      </c>
      <c r="G82" s="28">
        <f t="shared" si="16"/>
        <v>0</v>
      </c>
      <c r="H82" s="28"/>
      <c r="I82" s="28">
        <f t="shared" si="16"/>
        <v>0</v>
      </c>
    </row>
    <row r="83" spans="1:9" ht="38.25" x14ac:dyDescent="0.25">
      <c r="A83" s="56" t="s">
        <v>301</v>
      </c>
      <c r="B83" s="56"/>
      <c r="C83" s="23" t="s">
        <v>258</v>
      </c>
      <c r="D83" s="23" t="s">
        <v>259</v>
      </c>
      <c r="E83" s="24">
        <v>0</v>
      </c>
      <c r="F83" s="24"/>
      <c r="G83" s="24"/>
      <c r="H83" s="24"/>
      <c r="I83" s="24">
        <f t="shared" si="5"/>
        <v>0</v>
      </c>
    </row>
    <row r="84" spans="1:9" ht="25.5" x14ac:dyDescent="0.25">
      <c r="A84" s="56" t="s">
        <v>302</v>
      </c>
      <c r="B84" s="56"/>
      <c r="C84" s="23" t="s">
        <v>260</v>
      </c>
      <c r="D84" s="23" t="s">
        <v>261</v>
      </c>
      <c r="E84" s="24">
        <v>0</v>
      </c>
      <c r="F84" s="24"/>
      <c r="G84" s="24"/>
      <c r="H84" s="24"/>
      <c r="I84" s="24">
        <f t="shared" si="5"/>
        <v>0</v>
      </c>
    </row>
    <row r="85" spans="1:9" ht="38.25" x14ac:dyDescent="0.25">
      <c r="A85" s="56" t="s">
        <v>303</v>
      </c>
      <c r="B85" s="56"/>
      <c r="C85" s="23" t="s">
        <v>262</v>
      </c>
      <c r="D85" s="23" t="s">
        <v>263</v>
      </c>
      <c r="E85" s="24">
        <v>0</v>
      </c>
      <c r="F85" s="24"/>
      <c r="G85" s="24"/>
      <c r="H85" s="24"/>
      <c r="I85" s="24">
        <f t="shared" si="5"/>
        <v>0</v>
      </c>
    </row>
    <row r="86" spans="1:9" ht="25.5" x14ac:dyDescent="0.25">
      <c r="A86" s="56" t="s">
        <v>304</v>
      </c>
      <c r="B86" s="56"/>
      <c r="C86" s="23" t="s">
        <v>264</v>
      </c>
      <c r="D86" s="23" t="s">
        <v>265</v>
      </c>
      <c r="E86" s="24">
        <v>0</v>
      </c>
      <c r="F86" s="24"/>
      <c r="G86" s="24"/>
      <c r="H86" s="24"/>
      <c r="I86" s="24">
        <f t="shared" si="5"/>
        <v>0</v>
      </c>
    </row>
    <row r="87" spans="1:9" ht="25.5" x14ac:dyDescent="0.25">
      <c r="A87" s="49" t="s">
        <v>305</v>
      </c>
      <c r="B87" s="49"/>
      <c r="C87" s="13" t="s">
        <v>316</v>
      </c>
      <c r="D87" s="13" t="s">
        <v>266</v>
      </c>
      <c r="E87" s="28">
        <f>SUM(E79:E86)</f>
        <v>0</v>
      </c>
      <c r="F87" s="28">
        <f t="shared" ref="F87:I87" si="17">SUM(F79:F86)</f>
        <v>0</v>
      </c>
      <c r="G87" s="28">
        <f t="shared" si="17"/>
        <v>0</v>
      </c>
      <c r="H87" s="28"/>
      <c r="I87" s="28">
        <f t="shared" si="17"/>
        <v>0</v>
      </c>
    </row>
    <row r="88" spans="1:9" ht="25.5" x14ac:dyDescent="0.25">
      <c r="A88" s="56" t="s">
        <v>306</v>
      </c>
      <c r="B88" s="56"/>
      <c r="C88" s="23" t="s">
        <v>18</v>
      </c>
      <c r="D88" s="23" t="s">
        <v>267</v>
      </c>
      <c r="E88" s="24"/>
      <c r="F88" s="24"/>
      <c r="G88" s="24"/>
      <c r="H88" s="24"/>
      <c r="I88" s="24">
        <f t="shared" si="5"/>
        <v>0</v>
      </c>
    </row>
    <row r="89" spans="1:9" ht="25.5" x14ac:dyDescent="0.25">
      <c r="A89" s="56" t="s">
        <v>307</v>
      </c>
      <c r="B89" s="56"/>
      <c r="C89" s="23" t="s">
        <v>19</v>
      </c>
      <c r="D89" s="23" t="s">
        <v>268</v>
      </c>
      <c r="E89" s="24">
        <v>0</v>
      </c>
      <c r="F89" s="24"/>
      <c r="G89" s="24"/>
      <c r="H89" s="24"/>
      <c r="I89" s="24">
        <f t="shared" si="5"/>
        <v>0</v>
      </c>
    </row>
    <row r="90" spans="1:9" ht="25.5" x14ac:dyDescent="0.25">
      <c r="A90" s="49" t="s">
        <v>308</v>
      </c>
      <c r="B90" s="49"/>
      <c r="C90" s="13" t="s">
        <v>317</v>
      </c>
      <c r="D90" s="13" t="s">
        <v>269</v>
      </c>
      <c r="E90" s="28">
        <f>SUM(E88:E89)</f>
        <v>0</v>
      </c>
      <c r="F90" s="28">
        <f t="shared" ref="F90:I90" si="18">SUM(F88:F89)</f>
        <v>0</v>
      </c>
      <c r="G90" s="28">
        <f t="shared" si="18"/>
        <v>0</v>
      </c>
      <c r="H90" s="28"/>
      <c r="I90" s="28">
        <f t="shared" si="18"/>
        <v>0</v>
      </c>
    </row>
    <row r="91" spans="1:9" ht="25.5" x14ac:dyDescent="0.25">
      <c r="A91" s="49" t="s">
        <v>309</v>
      </c>
      <c r="B91" s="49"/>
      <c r="C91" s="13" t="s">
        <v>20</v>
      </c>
      <c r="D91" s="13" t="s">
        <v>270</v>
      </c>
      <c r="E91" s="28"/>
      <c r="F91" s="28"/>
      <c r="G91" s="28"/>
      <c r="H91" s="28"/>
      <c r="I91" s="28">
        <f t="shared" si="5"/>
        <v>0</v>
      </c>
    </row>
    <row r="92" spans="1:9" ht="25.5" x14ac:dyDescent="0.25">
      <c r="A92" s="49" t="s">
        <v>310</v>
      </c>
      <c r="B92" s="49"/>
      <c r="C92" s="13" t="s">
        <v>21</v>
      </c>
      <c r="D92" s="13" t="s">
        <v>271</v>
      </c>
      <c r="E92" s="28">
        <v>0</v>
      </c>
      <c r="F92" s="28"/>
      <c r="G92" s="28"/>
      <c r="H92" s="28"/>
      <c r="I92" s="28">
        <f t="shared" si="5"/>
        <v>0</v>
      </c>
    </row>
    <row r="93" spans="1:9" ht="25.5" x14ac:dyDescent="0.25">
      <c r="A93" s="49" t="s">
        <v>311</v>
      </c>
      <c r="B93" s="49"/>
      <c r="C93" s="13" t="s">
        <v>272</v>
      </c>
      <c r="D93" s="13" t="s">
        <v>273</v>
      </c>
      <c r="E93" s="28">
        <v>14512090</v>
      </c>
      <c r="F93" s="28"/>
      <c r="G93" s="28"/>
      <c r="H93" s="28"/>
      <c r="I93" s="28">
        <f t="shared" si="5"/>
        <v>14512090</v>
      </c>
    </row>
    <row r="94" spans="1:9" ht="25.5" x14ac:dyDescent="0.25">
      <c r="A94" s="49" t="s">
        <v>312</v>
      </c>
      <c r="B94" s="49"/>
      <c r="C94" s="13" t="s">
        <v>274</v>
      </c>
      <c r="D94" s="13" t="s">
        <v>275</v>
      </c>
      <c r="E94" s="28">
        <v>0</v>
      </c>
      <c r="F94" s="28"/>
      <c r="G94" s="28"/>
      <c r="H94" s="28"/>
      <c r="I94" s="28">
        <f t="shared" ref="I94:I107" si="19">E94+F94+G94</f>
        <v>0</v>
      </c>
    </row>
    <row r="95" spans="1:9" ht="25.5" x14ac:dyDescent="0.25">
      <c r="A95" s="49" t="s">
        <v>313</v>
      </c>
      <c r="B95" s="49"/>
      <c r="C95" s="13" t="s">
        <v>276</v>
      </c>
      <c r="D95" s="13" t="s">
        <v>277</v>
      </c>
      <c r="E95" s="28">
        <v>0</v>
      </c>
      <c r="F95" s="28"/>
      <c r="G95" s="28"/>
      <c r="H95" s="28"/>
      <c r="I95" s="28">
        <f t="shared" si="19"/>
        <v>0</v>
      </c>
    </row>
    <row r="96" spans="1:9" ht="25.5" x14ac:dyDescent="0.25">
      <c r="A96" s="56" t="s">
        <v>314</v>
      </c>
      <c r="B96" s="56"/>
      <c r="C96" s="23" t="s">
        <v>278</v>
      </c>
      <c r="D96" s="23" t="s">
        <v>279</v>
      </c>
      <c r="E96" s="24">
        <v>0</v>
      </c>
      <c r="F96" s="24"/>
      <c r="G96" s="24"/>
      <c r="H96" s="24"/>
      <c r="I96" s="24">
        <f t="shared" si="19"/>
        <v>0</v>
      </c>
    </row>
    <row r="97" spans="1:9" ht="25.5" x14ac:dyDescent="0.25">
      <c r="A97" s="56" t="s">
        <v>318</v>
      </c>
      <c r="B97" s="56"/>
      <c r="C97" s="23" t="s">
        <v>280</v>
      </c>
      <c r="D97" s="23" t="s">
        <v>281</v>
      </c>
      <c r="E97" s="24">
        <v>0</v>
      </c>
      <c r="F97" s="24"/>
      <c r="G97" s="24"/>
      <c r="H97" s="24"/>
      <c r="I97" s="24">
        <f t="shared" si="19"/>
        <v>0</v>
      </c>
    </row>
    <row r="98" spans="1:9" ht="25.5" x14ac:dyDescent="0.25">
      <c r="A98" s="49" t="s">
        <v>319</v>
      </c>
      <c r="B98" s="49"/>
      <c r="C98" s="13" t="s">
        <v>320</v>
      </c>
      <c r="D98" s="13" t="s">
        <v>282</v>
      </c>
      <c r="E98" s="28">
        <v>0</v>
      </c>
      <c r="F98" s="28"/>
      <c r="G98" s="28"/>
      <c r="H98" s="28"/>
      <c r="I98" s="28">
        <f t="shared" si="19"/>
        <v>0</v>
      </c>
    </row>
    <row r="99" spans="1:9" ht="25.5" x14ac:dyDescent="0.25">
      <c r="A99" s="46" t="s">
        <v>322</v>
      </c>
      <c r="B99" s="46"/>
      <c r="C99" s="30" t="s">
        <v>321</v>
      </c>
      <c r="D99" s="30" t="s">
        <v>283</v>
      </c>
      <c r="E99" s="31">
        <f>E82+E87+E90+E91+E92+E93+E94+E95+E98</f>
        <v>14512090</v>
      </c>
      <c r="F99" s="31">
        <f t="shared" ref="F99:I99" si="20">F82+F87+F90+F91+F92+F93+F94+F95+F98</f>
        <v>0</v>
      </c>
      <c r="G99" s="31">
        <f t="shared" si="20"/>
        <v>0</v>
      </c>
      <c r="H99" s="31"/>
      <c r="I99" s="31">
        <f t="shared" si="20"/>
        <v>14512090</v>
      </c>
    </row>
    <row r="100" spans="1:9" ht="38.25" x14ac:dyDescent="0.25">
      <c r="A100" s="49" t="s">
        <v>323</v>
      </c>
      <c r="B100" s="49"/>
      <c r="C100" s="13" t="s">
        <v>284</v>
      </c>
      <c r="D100" s="13" t="s">
        <v>285</v>
      </c>
      <c r="E100" s="28">
        <v>0</v>
      </c>
      <c r="F100" s="28"/>
      <c r="G100" s="28"/>
      <c r="H100" s="28"/>
      <c r="I100" s="28">
        <f t="shared" si="19"/>
        <v>0</v>
      </c>
    </row>
    <row r="101" spans="1:9" ht="38.25" x14ac:dyDescent="0.25">
      <c r="A101" s="49" t="s">
        <v>324</v>
      </c>
      <c r="B101" s="49"/>
      <c r="C101" s="13" t="s">
        <v>286</v>
      </c>
      <c r="D101" s="13" t="s">
        <v>287</v>
      </c>
      <c r="E101" s="28">
        <v>0</v>
      </c>
      <c r="F101" s="28"/>
      <c r="G101" s="28"/>
      <c r="H101" s="28"/>
      <c r="I101" s="28">
        <f t="shared" si="19"/>
        <v>0</v>
      </c>
    </row>
    <row r="102" spans="1:9" ht="25.5" x14ac:dyDescent="0.25">
      <c r="A102" s="49" t="s">
        <v>325</v>
      </c>
      <c r="B102" s="49"/>
      <c r="C102" s="13" t="s">
        <v>22</v>
      </c>
      <c r="D102" s="13" t="s">
        <v>288</v>
      </c>
      <c r="E102" s="28">
        <v>0</v>
      </c>
      <c r="F102" s="28"/>
      <c r="G102" s="28"/>
      <c r="H102" s="28"/>
      <c r="I102" s="28">
        <f t="shared" si="19"/>
        <v>0</v>
      </c>
    </row>
    <row r="103" spans="1:9" ht="38.25" x14ac:dyDescent="0.25">
      <c r="A103" s="49" t="s">
        <v>326</v>
      </c>
      <c r="B103" s="49"/>
      <c r="C103" s="13" t="s">
        <v>289</v>
      </c>
      <c r="D103" s="13" t="s">
        <v>290</v>
      </c>
      <c r="E103" s="28">
        <v>0</v>
      </c>
      <c r="F103" s="28"/>
      <c r="G103" s="28"/>
      <c r="H103" s="28"/>
      <c r="I103" s="28">
        <f t="shared" si="19"/>
        <v>0</v>
      </c>
    </row>
    <row r="104" spans="1:9" ht="25.5" x14ac:dyDescent="0.25">
      <c r="A104" s="49" t="s">
        <v>327</v>
      </c>
      <c r="B104" s="49"/>
      <c r="C104" s="13" t="s">
        <v>291</v>
      </c>
      <c r="D104" s="13" t="s">
        <v>292</v>
      </c>
      <c r="E104" s="28">
        <v>0</v>
      </c>
      <c r="F104" s="28"/>
      <c r="G104" s="28"/>
      <c r="H104" s="28"/>
      <c r="I104" s="28">
        <f t="shared" si="19"/>
        <v>0</v>
      </c>
    </row>
    <row r="105" spans="1:9" ht="25.5" x14ac:dyDescent="0.25">
      <c r="A105" s="46" t="s">
        <v>328</v>
      </c>
      <c r="B105" s="46"/>
      <c r="C105" s="30" t="s">
        <v>332</v>
      </c>
      <c r="D105" s="30" t="s">
        <v>293</v>
      </c>
      <c r="E105" s="31">
        <f>SUM(E100:E104)</f>
        <v>0</v>
      </c>
      <c r="F105" s="31">
        <f t="shared" ref="F105:I105" si="21">SUM(F100:F104)</f>
        <v>0</v>
      </c>
      <c r="G105" s="31">
        <f t="shared" si="21"/>
        <v>0</v>
      </c>
      <c r="H105" s="31"/>
      <c r="I105" s="31">
        <f t="shared" si="21"/>
        <v>0</v>
      </c>
    </row>
    <row r="106" spans="1:9" ht="25.5" x14ac:dyDescent="0.25">
      <c r="A106" s="46" t="s">
        <v>329</v>
      </c>
      <c r="B106" s="46"/>
      <c r="C106" s="30" t="s">
        <v>23</v>
      </c>
      <c r="D106" s="30" t="s">
        <v>294</v>
      </c>
      <c r="E106" s="31">
        <v>0</v>
      </c>
      <c r="F106" s="31"/>
      <c r="G106" s="31"/>
      <c r="H106" s="31"/>
      <c r="I106" s="31">
        <f t="shared" si="19"/>
        <v>0</v>
      </c>
    </row>
    <row r="107" spans="1:9" x14ac:dyDescent="0.25">
      <c r="A107" s="46" t="s">
        <v>330</v>
      </c>
      <c r="B107" s="46"/>
      <c r="C107" s="30" t="s">
        <v>295</v>
      </c>
      <c r="D107" s="30" t="s">
        <v>296</v>
      </c>
      <c r="E107" s="31">
        <v>0</v>
      </c>
      <c r="F107" s="31"/>
      <c r="G107" s="31"/>
      <c r="H107" s="31"/>
      <c r="I107" s="31">
        <f t="shared" si="19"/>
        <v>0</v>
      </c>
    </row>
    <row r="108" spans="1:9" ht="25.5" x14ac:dyDescent="0.25">
      <c r="A108" s="47" t="s">
        <v>331</v>
      </c>
      <c r="B108" s="47"/>
      <c r="C108" s="34" t="s">
        <v>333</v>
      </c>
      <c r="D108" s="34" t="s">
        <v>297</v>
      </c>
      <c r="E108" s="35">
        <f>E99+E105+E106+E107</f>
        <v>14512090</v>
      </c>
      <c r="F108" s="35">
        <f t="shared" ref="F108:I108" si="22">F99+F105+F106+F107</f>
        <v>0</v>
      </c>
      <c r="G108" s="35">
        <f t="shared" si="22"/>
        <v>0</v>
      </c>
      <c r="H108" s="35"/>
      <c r="I108" s="35">
        <f t="shared" si="22"/>
        <v>14512090</v>
      </c>
    </row>
    <row r="109" spans="1:9" ht="21.75" customHeight="1" x14ac:dyDescent="0.25">
      <c r="A109" s="48" t="s">
        <v>334</v>
      </c>
      <c r="B109" s="48"/>
      <c r="C109" s="38" t="s">
        <v>335</v>
      </c>
      <c r="D109" s="38" t="s">
        <v>336</v>
      </c>
      <c r="E109" s="39">
        <f>E78+E108</f>
        <v>14762090</v>
      </c>
      <c r="F109" s="39">
        <f t="shared" ref="F109:I109" si="23">F78+F108</f>
        <v>0</v>
      </c>
      <c r="G109" s="39">
        <f t="shared" si="23"/>
        <v>0</v>
      </c>
      <c r="H109" s="39"/>
      <c r="I109" s="39">
        <f t="shared" si="23"/>
        <v>14762090</v>
      </c>
    </row>
    <row r="110" spans="1:9" x14ac:dyDescent="0.25">
      <c r="A110" s="21"/>
      <c r="B110" s="21"/>
      <c r="C110" s="2"/>
      <c r="D110" s="2"/>
      <c r="E110" s="3"/>
      <c r="F110" s="3"/>
      <c r="G110" s="3"/>
      <c r="H110" s="3"/>
      <c r="I110" s="3"/>
    </row>
    <row r="111" spans="1:9" x14ac:dyDescent="0.25">
      <c r="A111" s="21"/>
      <c r="B111" s="21"/>
      <c r="C111" s="2"/>
      <c r="D111" s="2"/>
      <c r="E111" s="3"/>
      <c r="F111" s="3"/>
      <c r="G111" s="3"/>
      <c r="H111" s="3"/>
      <c r="I111" s="3"/>
    </row>
    <row r="112" spans="1:9" x14ac:dyDescent="0.25">
      <c r="A112" s="21"/>
      <c r="B112" s="21"/>
      <c r="C112" s="2"/>
      <c r="D112" s="2"/>
      <c r="E112" s="3"/>
      <c r="F112" s="3"/>
      <c r="G112" s="3"/>
      <c r="H112" s="3"/>
      <c r="I112" s="3"/>
    </row>
    <row r="113" spans="1:10" x14ac:dyDescent="0.25">
      <c r="A113" s="45"/>
      <c r="B113" s="45"/>
      <c r="C113" s="4"/>
      <c r="D113" s="4"/>
      <c r="E113" s="3"/>
      <c r="F113" s="3"/>
      <c r="G113" s="3"/>
      <c r="H113" s="3"/>
      <c r="I113" s="3"/>
    </row>
    <row r="114" spans="1:10" x14ac:dyDescent="0.25">
      <c r="A114" s="47" t="s">
        <v>31</v>
      </c>
      <c r="B114" s="47"/>
      <c r="C114" s="51" t="s">
        <v>370</v>
      </c>
      <c r="D114" s="51"/>
      <c r="E114" s="51"/>
      <c r="F114" s="51"/>
      <c r="G114" s="51"/>
      <c r="H114" s="51"/>
      <c r="I114" s="51"/>
    </row>
    <row r="115" spans="1:10" x14ac:dyDescent="0.25">
      <c r="A115" s="47" t="s">
        <v>36</v>
      </c>
      <c r="B115" s="47"/>
      <c r="C115" s="54" t="s">
        <v>37</v>
      </c>
      <c r="D115" s="34"/>
      <c r="E115" s="52" t="str">
        <f>E6</f>
        <v>2020. évi eredeti előirányzat</v>
      </c>
      <c r="F115" s="52"/>
      <c r="G115" s="52"/>
      <c r="H115" s="52"/>
      <c r="I115" s="52"/>
    </row>
    <row r="116" spans="1:10" ht="25.5" x14ac:dyDescent="0.25">
      <c r="A116" s="47"/>
      <c r="B116" s="47"/>
      <c r="C116" s="54"/>
      <c r="D116" s="34"/>
      <c r="E116" s="40" t="s">
        <v>0</v>
      </c>
      <c r="F116" s="40" t="s">
        <v>1</v>
      </c>
      <c r="G116" s="40" t="s">
        <v>2</v>
      </c>
      <c r="H116" s="42"/>
      <c r="I116" s="40" t="s">
        <v>3</v>
      </c>
    </row>
    <row r="117" spans="1:10" x14ac:dyDescent="0.25">
      <c r="A117" s="47">
        <v>1</v>
      </c>
      <c r="B117" s="47"/>
      <c r="C117" s="40">
        <v>2</v>
      </c>
      <c r="D117" s="34"/>
      <c r="E117" s="40">
        <v>3</v>
      </c>
      <c r="F117" s="40">
        <v>4</v>
      </c>
      <c r="G117" s="40">
        <v>5</v>
      </c>
      <c r="H117" s="42"/>
      <c r="I117" s="40">
        <v>6</v>
      </c>
    </row>
    <row r="118" spans="1:10" x14ac:dyDescent="0.25">
      <c r="A118" s="60" t="s">
        <v>30</v>
      </c>
      <c r="B118" s="60"/>
      <c r="C118" s="60"/>
      <c r="D118" s="60"/>
      <c r="E118" s="60"/>
      <c r="F118" s="60"/>
      <c r="G118" s="60"/>
      <c r="H118" s="60"/>
      <c r="I118" s="60"/>
    </row>
    <row r="119" spans="1:10" x14ac:dyDescent="0.25">
      <c r="A119" s="56" t="s">
        <v>68</v>
      </c>
      <c r="B119" s="56"/>
      <c r="C119" s="23" t="s">
        <v>240</v>
      </c>
      <c r="D119" s="23" t="s">
        <v>236</v>
      </c>
      <c r="E119" s="24">
        <v>7689440</v>
      </c>
      <c r="F119" s="24"/>
      <c r="G119" s="24"/>
      <c r="H119" s="24"/>
      <c r="I119" s="24">
        <f t="shared" ref="I119:I140" si="24">E119+F119+G119</f>
        <v>7689440</v>
      </c>
    </row>
    <row r="120" spans="1:10" ht="25.5" x14ac:dyDescent="0.25">
      <c r="A120" s="56" t="s">
        <v>69</v>
      </c>
      <c r="B120" s="56"/>
      <c r="C120" s="23" t="s">
        <v>237</v>
      </c>
      <c r="D120" s="23" t="s">
        <v>238</v>
      </c>
      <c r="E120" s="24">
        <v>1371980</v>
      </c>
      <c r="F120" s="24"/>
      <c r="G120" s="24"/>
      <c r="H120" s="24"/>
      <c r="I120" s="24">
        <f t="shared" si="24"/>
        <v>1371980</v>
      </c>
    </row>
    <row r="121" spans="1:10" x14ac:dyDescent="0.25">
      <c r="A121" s="56" t="s">
        <v>70</v>
      </c>
      <c r="B121" s="56"/>
      <c r="C121" s="23" t="s">
        <v>32</v>
      </c>
      <c r="D121" s="23" t="s">
        <v>239</v>
      </c>
      <c r="E121" s="24">
        <v>2784570</v>
      </c>
      <c r="F121" s="24"/>
      <c r="G121" s="24"/>
      <c r="H121" s="24"/>
      <c r="I121" s="24">
        <f t="shared" si="24"/>
        <v>2784570</v>
      </c>
    </row>
    <row r="122" spans="1:10" x14ac:dyDescent="0.25">
      <c r="A122" s="56" t="s">
        <v>71</v>
      </c>
      <c r="B122" s="56"/>
      <c r="C122" s="23" t="s">
        <v>24</v>
      </c>
      <c r="D122" s="23" t="s">
        <v>241</v>
      </c>
      <c r="E122" s="24"/>
      <c r="F122" s="24"/>
      <c r="G122" s="24"/>
      <c r="H122" s="24"/>
      <c r="I122" s="24">
        <f t="shared" si="24"/>
        <v>0</v>
      </c>
    </row>
    <row r="123" spans="1:10" x14ac:dyDescent="0.25">
      <c r="A123" s="56" t="s">
        <v>72</v>
      </c>
      <c r="B123" s="56"/>
      <c r="C123" s="23" t="s">
        <v>243</v>
      </c>
      <c r="D123" s="23" t="s">
        <v>242</v>
      </c>
      <c r="E123" s="24"/>
      <c r="F123" s="24"/>
      <c r="G123" s="24"/>
      <c r="H123" s="24"/>
      <c r="I123" s="24">
        <f t="shared" si="24"/>
        <v>0</v>
      </c>
      <c r="J123" s="19" t="s">
        <v>44</v>
      </c>
    </row>
    <row r="124" spans="1:10" x14ac:dyDescent="0.25">
      <c r="A124" s="56" t="s">
        <v>73</v>
      </c>
      <c r="B124" s="56"/>
      <c r="C124" s="23" t="s">
        <v>245</v>
      </c>
      <c r="D124" s="23" t="s">
        <v>244</v>
      </c>
      <c r="E124" s="24">
        <v>2916100</v>
      </c>
      <c r="F124" s="24"/>
      <c r="G124" s="24"/>
      <c r="H124" s="24"/>
      <c r="I124" s="24">
        <f t="shared" si="24"/>
        <v>2916100</v>
      </c>
    </row>
    <row r="125" spans="1:10" x14ac:dyDescent="0.25">
      <c r="A125" s="56" t="s">
        <v>74</v>
      </c>
      <c r="B125" s="56"/>
      <c r="C125" s="23" t="s">
        <v>25</v>
      </c>
      <c r="D125" s="23" t="s">
        <v>246</v>
      </c>
      <c r="E125" s="24"/>
      <c r="F125" s="24"/>
      <c r="G125" s="24"/>
      <c r="H125" s="24"/>
      <c r="I125" s="24">
        <f t="shared" si="24"/>
        <v>0</v>
      </c>
    </row>
    <row r="126" spans="1:10" x14ac:dyDescent="0.25">
      <c r="A126" s="56" t="s">
        <v>76</v>
      </c>
      <c r="B126" s="56"/>
      <c r="C126" s="23" t="s">
        <v>248</v>
      </c>
      <c r="D126" s="23" t="s">
        <v>247</v>
      </c>
      <c r="E126" s="24"/>
      <c r="F126" s="24"/>
      <c r="G126" s="24"/>
      <c r="H126" s="24"/>
      <c r="I126" s="24">
        <f t="shared" si="24"/>
        <v>0</v>
      </c>
    </row>
    <row r="127" spans="1:10" ht="25.5" x14ac:dyDescent="0.25">
      <c r="A127" s="47" t="s">
        <v>77</v>
      </c>
      <c r="B127" s="47"/>
      <c r="C127" s="34" t="s">
        <v>250</v>
      </c>
      <c r="D127" s="34" t="s">
        <v>249</v>
      </c>
      <c r="E127" s="35">
        <f>SUM(E119:E126)</f>
        <v>14762090</v>
      </c>
      <c r="F127" s="35">
        <f t="shared" ref="F127:I127" si="25">SUM(F119:F126)</f>
        <v>0</v>
      </c>
      <c r="G127" s="35">
        <f t="shared" si="25"/>
        <v>0</v>
      </c>
      <c r="H127" s="35"/>
      <c r="I127" s="35">
        <f t="shared" si="25"/>
        <v>14762090</v>
      </c>
    </row>
    <row r="128" spans="1:10" ht="25.5" x14ac:dyDescent="0.25">
      <c r="A128" s="56" t="s">
        <v>78</v>
      </c>
      <c r="B128" s="56"/>
      <c r="C128" s="23" t="s">
        <v>356</v>
      </c>
      <c r="D128" s="23" t="s">
        <v>339</v>
      </c>
      <c r="E128" s="24"/>
      <c r="F128" s="24"/>
      <c r="G128" s="24"/>
      <c r="H128" s="24"/>
      <c r="I128" s="24">
        <f t="shared" si="24"/>
        <v>0</v>
      </c>
    </row>
    <row r="129" spans="1:9" x14ac:dyDescent="0.25">
      <c r="A129" s="56" t="s">
        <v>79</v>
      </c>
      <c r="B129" s="56"/>
      <c r="C129" s="23" t="s">
        <v>357</v>
      </c>
      <c r="D129" s="23" t="s">
        <v>340</v>
      </c>
      <c r="E129" s="24"/>
      <c r="F129" s="24"/>
      <c r="G129" s="24"/>
      <c r="H129" s="24"/>
      <c r="I129" s="24">
        <f t="shared" si="24"/>
        <v>0</v>
      </c>
    </row>
    <row r="130" spans="1:9" ht="25.5" x14ac:dyDescent="0.25">
      <c r="A130" s="56" t="s">
        <v>80</v>
      </c>
      <c r="B130" s="56"/>
      <c r="C130" s="23" t="s">
        <v>26</v>
      </c>
      <c r="D130" s="23" t="s">
        <v>341</v>
      </c>
      <c r="E130" s="24"/>
      <c r="F130" s="24"/>
      <c r="G130" s="24"/>
      <c r="H130" s="24"/>
      <c r="I130" s="24">
        <f t="shared" si="24"/>
        <v>0</v>
      </c>
    </row>
    <row r="131" spans="1:9" ht="25.5" x14ac:dyDescent="0.25">
      <c r="A131" s="56" t="s">
        <v>81</v>
      </c>
      <c r="B131" s="56"/>
      <c r="C131" s="23" t="s">
        <v>27</v>
      </c>
      <c r="D131" s="23" t="s">
        <v>342</v>
      </c>
      <c r="E131" s="24"/>
      <c r="F131" s="24"/>
      <c r="G131" s="24"/>
      <c r="H131" s="24"/>
      <c r="I131" s="24">
        <f t="shared" si="24"/>
        <v>0</v>
      </c>
    </row>
    <row r="132" spans="1:9" ht="25.5" x14ac:dyDescent="0.25">
      <c r="A132" s="56" t="s">
        <v>45</v>
      </c>
      <c r="B132" s="56"/>
      <c r="C132" s="23" t="s">
        <v>343</v>
      </c>
      <c r="D132" s="23" t="s">
        <v>344</v>
      </c>
      <c r="E132" s="24"/>
      <c r="F132" s="24"/>
      <c r="G132" s="24"/>
      <c r="H132" s="24"/>
      <c r="I132" s="24">
        <f t="shared" si="24"/>
        <v>0</v>
      </c>
    </row>
    <row r="133" spans="1:9" ht="25.5" x14ac:dyDescent="0.25">
      <c r="A133" s="56" t="s">
        <v>88</v>
      </c>
      <c r="B133" s="56"/>
      <c r="C133" s="23" t="s">
        <v>345</v>
      </c>
      <c r="D133" s="23" t="s">
        <v>346</v>
      </c>
      <c r="E133" s="24"/>
      <c r="F133" s="24"/>
      <c r="G133" s="24"/>
      <c r="H133" s="24"/>
      <c r="I133" s="24">
        <f t="shared" si="24"/>
        <v>0</v>
      </c>
    </row>
    <row r="134" spans="1:9" x14ac:dyDescent="0.25">
      <c r="A134" s="56" t="s">
        <v>89</v>
      </c>
      <c r="B134" s="56"/>
      <c r="C134" s="23" t="s">
        <v>28</v>
      </c>
      <c r="D134" s="23" t="s">
        <v>347</v>
      </c>
      <c r="E134" s="24"/>
      <c r="F134" s="24"/>
      <c r="G134" s="24"/>
      <c r="H134" s="24"/>
      <c r="I134" s="24">
        <f t="shared" si="24"/>
        <v>0</v>
      </c>
    </row>
    <row r="135" spans="1:9" ht="25.5" x14ac:dyDescent="0.25">
      <c r="A135" s="56" t="s">
        <v>90</v>
      </c>
      <c r="B135" s="56"/>
      <c r="C135" s="23" t="s">
        <v>348</v>
      </c>
      <c r="D135" s="23" t="s">
        <v>349</v>
      </c>
      <c r="E135" s="24"/>
      <c r="F135" s="24"/>
      <c r="G135" s="24"/>
      <c r="H135" s="24"/>
      <c r="I135" s="24">
        <f t="shared" si="24"/>
        <v>0</v>
      </c>
    </row>
    <row r="136" spans="1:9" x14ac:dyDescent="0.25">
      <c r="A136" s="56" t="s">
        <v>91</v>
      </c>
      <c r="B136" s="56"/>
      <c r="C136" s="23" t="s">
        <v>358</v>
      </c>
      <c r="D136" s="23" t="s">
        <v>350</v>
      </c>
      <c r="E136" s="24">
        <v>0</v>
      </c>
      <c r="F136" s="24"/>
      <c r="G136" s="24"/>
      <c r="H136" s="24"/>
      <c r="I136" s="24">
        <f t="shared" si="24"/>
        <v>0</v>
      </c>
    </row>
    <row r="137" spans="1:9" ht="25.5" x14ac:dyDescent="0.25">
      <c r="A137" s="46" t="s">
        <v>99</v>
      </c>
      <c r="B137" s="46"/>
      <c r="C137" s="30" t="s">
        <v>359</v>
      </c>
      <c r="D137" s="30" t="s">
        <v>337</v>
      </c>
      <c r="E137" s="31">
        <f>SUM(E128:E136)</f>
        <v>0</v>
      </c>
      <c r="F137" s="31">
        <f t="shared" ref="F137:I137" si="26">SUM(F128:F136)</f>
        <v>0</v>
      </c>
      <c r="G137" s="31">
        <f t="shared" si="26"/>
        <v>0</v>
      </c>
      <c r="H137" s="31"/>
      <c r="I137" s="31">
        <f t="shared" si="26"/>
        <v>0</v>
      </c>
    </row>
    <row r="138" spans="1:9" x14ac:dyDescent="0.25">
      <c r="A138" s="46" t="s">
        <v>100</v>
      </c>
      <c r="B138" s="46"/>
      <c r="C138" s="30" t="s">
        <v>360</v>
      </c>
      <c r="D138" s="30" t="s">
        <v>338</v>
      </c>
      <c r="E138" s="31">
        <v>0</v>
      </c>
      <c r="F138" s="31"/>
      <c r="G138" s="31"/>
      <c r="H138" s="31"/>
      <c r="I138" s="31">
        <f t="shared" si="24"/>
        <v>0</v>
      </c>
    </row>
    <row r="139" spans="1:9" ht="25.5" x14ac:dyDescent="0.25">
      <c r="A139" s="46" t="s">
        <v>101</v>
      </c>
      <c r="B139" s="46"/>
      <c r="C139" s="30" t="s">
        <v>351</v>
      </c>
      <c r="D139" s="30" t="s">
        <v>352</v>
      </c>
      <c r="E139" s="31"/>
      <c r="F139" s="31"/>
      <c r="G139" s="31"/>
      <c r="H139" s="31"/>
      <c r="I139" s="31">
        <f t="shared" si="24"/>
        <v>0</v>
      </c>
    </row>
    <row r="140" spans="1:9" x14ac:dyDescent="0.25">
      <c r="A140" s="46" t="s">
        <v>106</v>
      </c>
      <c r="B140" s="46"/>
      <c r="C140" s="30" t="s">
        <v>353</v>
      </c>
      <c r="D140" s="30" t="s">
        <v>354</v>
      </c>
      <c r="E140" s="31"/>
      <c r="F140" s="31"/>
      <c r="G140" s="31"/>
      <c r="H140" s="31"/>
      <c r="I140" s="31">
        <f t="shared" si="24"/>
        <v>0</v>
      </c>
    </row>
    <row r="141" spans="1:9" ht="25.5" x14ac:dyDescent="0.25">
      <c r="A141" s="47" t="s">
        <v>109</v>
      </c>
      <c r="B141" s="47"/>
      <c r="C141" s="34" t="s">
        <v>361</v>
      </c>
      <c r="D141" s="34" t="s">
        <v>355</v>
      </c>
      <c r="E141" s="35">
        <f>E137+E138+E139+E140</f>
        <v>0</v>
      </c>
      <c r="F141" s="35">
        <f t="shared" ref="F141:I141" si="27">F137+F138+F139+F140</f>
        <v>0</v>
      </c>
      <c r="G141" s="35">
        <f t="shared" si="27"/>
        <v>0</v>
      </c>
      <c r="H141" s="35"/>
      <c r="I141" s="35">
        <f t="shared" si="27"/>
        <v>0</v>
      </c>
    </row>
    <row r="142" spans="1:9" x14ac:dyDescent="0.25">
      <c r="A142" s="48" t="s">
        <v>110</v>
      </c>
      <c r="B142" s="48"/>
      <c r="C142" s="38" t="s">
        <v>362</v>
      </c>
      <c r="D142" s="38" t="s">
        <v>363</v>
      </c>
      <c r="E142" s="39">
        <f>E127+E141</f>
        <v>14762090</v>
      </c>
      <c r="F142" s="39">
        <f t="shared" ref="F142:I142" si="28">F127+F141</f>
        <v>0</v>
      </c>
      <c r="G142" s="39">
        <f t="shared" si="28"/>
        <v>0</v>
      </c>
      <c r="H142" s="39"/>
      <c r="I142" s="39">
        <f t="shared" si="28"/>
        <v>14762090</v>
      </c>
    </row>
    <row r="143" spans="1:9" x14ac:dyDescent="0.25">
      <c r="A143" s="5"/>
      <c r="B143" s="6"/>
      <c r="C143" s="7"/>
      <c r="D143" s="7"/>
      <c r="E143" s="7"/>
      <c r="F143" s="7"/>
      <c r="G143" s="7"/>
      <c r="H143" s="7"/>
      <c r="I143" s="8">
        <f>I109-I142</f>
        <v>0</v>
      </c>
    </row>
    <row r="144" spans="1:9" x14ac:dyDescent="0.25">
      <c r="A144" s="9"/>
      <c r="B144" s="10"/>
      <c r="C144" s="11"/>
      <c r="D144" s="11"/>
      <c r="E144" s="11"/>
      <c r="F144" s="11"/>
      <c r="G144" s="11"/>
      <c r="H144" s="11"/>
      <c r="I144" s="11"/>
    </row>
    <row r="145" spans="1:9" x14ac:dyDescent="0.25">
      <c r="A145" s="12" t="s">
        <v>38</v>
      </c>
      <c r="B145" s="12"/>
      <c r="C145" s="13"/>
      <c r="D145" s="22"/>
      <c r="E145" s="61">
        <v>8</v>
      </c>
      <c r="F145" s="62"/>
      <c r="G145" s="62"/>
      <c r="H145" s="62"/>
      <c r="I145" s="63"/>
    </row>
    <row r="146" spans="1:9" x14ac:dyDescent="0.25">
      <c r="A146" s="64"/>
      <c r="B146" s="65"/>
      <c r="C146" s="66"/>
      <c r="D146" s="20"/>
      <c r="E146" s="61"/>
      <c r="F146" s="62"/>
      <c r="G146" s="62"/>
      <c r="H146" s="62"/>
      <c r="I146" s="63"/>
    </row>
    <row r="147" spans="1:9" x14ac:dyDescent="0.25">
      <c r="A147" s="14"/>
      <c r="B147" s="14"/>
      <c r="C147" s="15"/>
      <c r="D147" s="15"/>
      <c r="E147" s="16"/>
      <c r="F147" s="16"/>
      <c r="G147" s="16"/>
      <c r="H147" s="16"/>
      <c r="I147" s="16"/>
    </row>
    <row r="148" spans="1:9" ht="21.95" customHeight="1" x14ac:dyDescent="0.25"/>
    <row r="149" spans="1:9" ht="21.95" customHeight="1" x14ac:dyDescent="0.25"/>
    <row r="150" spans="1:9" ht="21.95" customHeight="1" x14ac:dyDescent="0.25"/>
    <row r="151" spans="1:9" ht="21.95" customHeight="1" x14ac:dyDescent="0.25"/>
    <row r="152" spans="1:9" ht="21.95" customHeight="1" x14ac:dyDescent="0.25"/>
    <row r="153" spans="1:9" ht="21.95" customHeight="1" x14ac:dyDescent="0.25"/>
    <row r="154" spans="1:9" ht="21.95" customHeight="1" x14ac:dyDescent="0.25"/>
    <row r="155" spans="1:9" ht="21.95" customHeight="1" x14ac:dyDescent="0.25"/>
    <row r="156" spans="1:9" ht="21.95" customHeight="1" x14ac:dyDescent="0.25"/>
  </sheetData>
  <mergeCells count="144">
    <mergeCell ref="A8:B8"/>
    <mergeCell ref="A9:I9"/>
    <mergeCell ref="A11:B11"/>
    <mergeCell ref="A12:B12"/>
    <mergeCell ref="A13:B13"/>
    <mergeCell ref="A19:B19"/>
    <mergeCell ref="A20:B20"/>
    <mergeCell ref="A21:B21"/>
    <mergeCell ref="A2:I2"/>
    <mergeCell ref="A3:B3"/>
    <mergeCell ref="C3:I3"/>
    <mergeCell ref="A4:B4"/>
    <mergeCell ref="C4:I4"/>
    <mergeCell ref="A5:B5"/>
    <mergeCell ref="A6:B7"/>
    <mergeCell ref="C6:C7"/>
    <mergeCell ref="E6:I6"/>
    <mergeCell ref="A22:B22"/>
    <mergeCell ref="A14:B14"/>
    <mergeCell ref="A15:B15"/>
    <mergeCell ref="A16:B16"/>
    <mergeCell ref="A17:B17"/>
    <mergeCell ref="A18:B18"/>
    <mergeCell ref="A35:B35"/>
    <mergeCell ref="A36:B36"/>
    <mergeCell ref="A37:B37"/>
    <mergeCell ref="A29:B29"/>
    <mergeCell ref="A24:B24"/>
    <mergeCell ref="A25:B25"/>
    <mergeCell ref="A26:B26"/>
    <mergeCell ref="A27:B27"/>
    <mergeCell ref="A28:B28"/>
    <mergeCell ref="A23:B23"/>
    <mergeCell ref="A38:B38"/>
    <mergeCell ref="A39:B39"/>
    <mergeCell ref="A30:B30"/>
    <mergeCell ref="A31:B31"/>
    <mergeCell ref="A33:B33"/>
    <mergeCell ref="A34:B3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103:B103"/>
    <mergeCell ref="A104:B104"/>
    <mergeCell ref="A105:B105"/>
    <mergeCell ref="A106:B106"/>
    <mergeCell ref="A107:B107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22:B122"/>
    <mergeCell ref="A123:B123"/>
    <mergeCell ref="A124:B124"/>
    <mergeCell ref="C115:C116"/>
    <mergeCell ref="E115:I115"/>
    <mergeCell ref="A117:B117"/>
    <mergeCell ref="A118:I118"/>
    <mergeCell ref="A119:B119"/>
    <mergeCell ref="A108:B108"/>
    <mergeCell ref="A109:B109"/>
    <mergeCell ref="A113:B113"/>
    <mergeCell ref="A114:B114"/>
    <mergeCell ref="A115:B116"/>
    <mergeCell ref="C114:I114"/>
    <mergeCell ref="A120:B120"/>
    <mergeCell ref="A121:B121"/>
    <mergeCell ref="A140:B140"/>
    <mergeCell ref="A141:B141"/>
    <mergeCell ref="A142:B142"/>
    <mergeCell ref="E145:I145"/>
    <mergeCell ref="A146:C146"/>
    <mergeCell ref="E146:I146"/>
    <mergeCell ref="A135:B135"/>
    <mergeCell ref="A136:B136"/>
    <mergeCell ref="A137:B137"/>
    <mergeCell ref="A138:B138"/>
    <mergeCell ref="A139:B139"/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128:B128"/>
    <mergeCell ref="A129:B12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2:J156"/>
  <sheetViews>
    <sheetView workbookViewId="0">
      <selection activeCell="H1" sqref="H1:H1048576"/>
    </sheetView>
  </sheetViews>
  <sheetFormatPr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8" width="14.28515625" style="1" customWidth="1"/>
    <col min="9" max="9" width="15.42578125" style="1" customWidth="1"/>
    <col min="10" max="10" width="13.5703125" style="1" bestFit="1" customWidth="1"/>
    <col min="11" max="11" width="16.140625" style="1" bestFit="1" customWidth="1"/>
    <col min="12" max="16384" width="9.140625" style="1"/>
  </cols>
  <sheetData>
    <row r="2" spans="1:9" ht="15" customHeight="1" x14ac:dyDescent="0.25">
      <c r="A2" s="50" t="s">
        <v>372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47" t="s">
        <v>31</v>
      </c>
      <c r="B3" s="47"/>
      <c r="C3" s="51" t="s">
        <v>41</v>
      </c>
      <c r="D3" s="51"/>
      <c r="E3" s="51"/>
      <c r="F3" s="51"/>
      <c r="G3" s="51"/>
      <c r="H3" s="51"/>
      <c r="I3" s="51"/>
    </row>
    <row r="4" spans="1:9" x14ac:dyDescent="0.25">
      <c r="A4" s="47" t="s">
        <v>34</v>
      </c>
      <c r="B4" s="47"/>
      <c r="C4" s="52" t="s">
        <v>35</v>
      </c>
      <c r="D4" s="52"/>
      <c r="E4" s="52"/>
      <c r="F4" s="52"/>
      <c r="G4" s="52"/>
      <c r="H4" s="52"/>
      <c r="I4" s="52"/>
    </row>
    <row r="5" spans="1:9" x14ac:dyDescent="0.25">
      <c r="A5" s="53"/>
      <c r="B5" s="53"/>
      <c r="C5" s="36"/>
      <c r="D5" s="36"/>
      <c r="E5" s="37"/>
      <c r="F5" s="37"/>
      <c r="G5" s="37"/>
      <c r="H5" s="37"/>
      <c r="I5" s="41"/>
    </row>
    <row r="6" spans="1:9" x14ac:dyDescent="0.25">
      <c r="A6" s="47" t="s">
        <v>36</v>
      </c>
      <c r="B6" s="47"/>
      <c r="C6" s="54" t="s">
        <v>37</v>
      </c>
      <c r="D6" s="34"/>
      <c r="E6" s="52" t="s">
        <v>57</v>
      </c>
      <c r="F6" s="52"/>
      <c r="G6" s="52"/>
      <c r="H6" s="55"/>
      <c r="I6" s="55"/>
    </row>
    <row r="7" spans="1:9" ht="25.5" x14ac:dyDescent="0.25">
      <c r="A7" s="47"/>
      <c r="B7" s="47"/>
      <c r="C7" s="54"/>
      <c r="D7" s="34"/>
      <c r="E7" s="40" t="s">
        <v>0</v>
      </c>
      <c r="F7" s="40" t="s">
        <v>1</v>
      </c>
      <c r="G7" s="40" t="s">
        <v>2</v>
      </c>
      <c r="H7" s="42"/>
      <c r="I7" s="40" t="s">
        <v>3</v>
      </c>
    </row>
    <row r="8" spans="1:9" x14ac:dyDescent="0.25">
      <c r="A8" s="47">
        <v>1</v>
      </c>
      <c r="B8" s="47"/>
      <c r="C8" s="40">
        <v>2</v>
      </c>
      <c r="D8" s="40"/>
      <c r="E8" s="40">
        <v>3</v>
      </c>
      <c r="F8" s="40">
        <v>4</v>
      </c>
      <c r="G8" s="40">
        <v>5</v>
      </c>
      <c r="H8" s="42"/>
      <c r="I8" s="40">
        <v>6</v>
      </c>
    </row>
    <row r="9" spans="1:9" x14ac:dyDescent="0.25">
      <c r="A9" s="59" t="s">
        <v>29</v>
      </c>
      <c r="B9" s="59"/>
      <c r="C9" s="59"/>
      <c r="D9" s="59"/>
      <c r="E9" s="59"/>
      <c r="F9" s="59"/>
      <c r="G9" s="59"/>
      <c r="H9" s="59"/>
      <c r="I9" s="59"/>
    </row>
    <row r="11" spans="1:9" ht="38.25" x14ac:dyDescent="0.25">
      <c r="A11" s="56" t="s">
        <v>68</v>
      </c>
      <c r="B11" s="56"/>
      <c r="C11" s="23" t="s">
        <v>4</v>
      </c>
      <c r="D11" s="23" t="s">
        <v>47</v>
      </c>
      <c r="E11" s="24"/>
      <c r="F11" s="25"/>
      <c r="G11" s="24"/>
      <c r="H11" s="24"/>
      <c r="I11" s="24">
        <f t="shared" ref="I11:I14" si="0">E11+F11+G11</f>
        <v>0</v>
      </c>
    </row>
    <row r="12" spans="1:9" ht="38.25" x14ac:dyDescent="0.25">
      <c r="A12" s="56" t="s">
        <v>69</v>
      </c>
      <c r="B12" s="56"/>
      <c r="C12" s="23" t="s">
        <v>48</v>
      </c>
      <c r="D12" s="23" t="s">
        <v>49</v>
      </c>
      <c r="E12" s="24"/>
      <c r="F12" s="25"/>
      <c r="G12" s="25"/>
      <c r="H12" s="25"/>
      <c r="I12" s="24">
        <f t="shared" si="0"/>
        <v>0</v>
      </c>
    </row>
    <row r="13" spans="1:9" ht="51" x14ac:dyDescent="0.25">
      <c r="A13" s="56" t="s">
        <v>70</v>
      </c>
      <c r="B13" s="56"/>
      <c r="C13" s="23" t="s">
        <v>50</v>
      </c>
      <c r="D13" s="23" t="s">
        <v>51</v>
      </c>
      <c r="E13" s="24"/>
      <c r="F13" s="25"/>
      <c r="G13" s="25"/>
      <c r="H13" s="25"/>
      <c r="I13" s="24">
        <f t="shared" si="0"/>
        <v>0</v>
      </c>
    </row>
    <row r="14" spans="1:9" ht="25.5" x14ac:dyDescent="0.25">
      <c r="A14" s="56" t="s">
        <v>71</v>
      </c>
      <c r="B14" s="56"/>
      <c r="C14" s="23" t="s">
        <v>52</v>
      </c>
      <c r="D14" s="23" t="s">
        <v>53</v>
      </c>
      <c r="E14" s="24"/>
      <c r="F14" s="25"/>
      <c r="G14" s="25"/>
      <c r="H14" s="25"/>
      <c r="I14" s="24">
        <f t="shared" si="0"/>
        <v>0</v>
      </c>
    </row>
    <row r="15" spans="1:9" ht="38.25" x14ac:dyDescent="0.25">
      <c r="A15" s="56" t="s">
        <v>72</v>
      </c>
      <c r="B15" s="56"/>
      <c r="C15" s="23" t="s">
        <v>54</v>
      </c>
      <c r="D15" s="23" t="s">
        <v>55</v>
      </c>
      <c r="E15" s="25"/>
      <c r="F15" s="25"/>
      <c r="G15" s="25"/>
      <c r="H15" s="25"/>
      <c r="I15" s="25"/>
    </row>
    <row r="16" spans="1:9" x14ac:dyDescent="0.25">
      <c r="A16" s="57" t="s">
        <v>73</v>
      </c>
      <c r="B16" s="58"/>
      <c r="C16" s="26" t="s">
        <v>43</v>
      </c>
      <c r="D16" s="26" t="s">
        <v>56</v>
      </c>
      <c r="E16" s="27"/>
      <c r="F16" s="27"/>
      <c r="G16" s="27"/>
      <c r="H16" s="27"/>
      <c r="I16" s="27"/>
    </row>
    <row r="17" spans="1:9" ht="25.5" x14ac:dyDescent="0.25">
      <c r="A17" s="49" t="s">
        <v>74</v>
      </c>
      <c r="B17" s="49"/>
      <c r="C17" s="13" t="s">
        <v>75</v>
      </c>
      <c r="D17" s="13" t="s">
        <v>58</v>
      </c>
      <c r="E17" s="28">
        <f>E11+E12+E13+E14+E15+E16</f>
        <v>0</v>
      </c>
      <c r="F17" s="28">
        <f>F11+F12+F13+F14+F15+F16</f>
        <v>0</v>
      </c>
      <c r="G17" s="28">
        <f>G11+G12+G13+G14+G15+G16</f>
        <v>0</v>
      </c>
      <c r="H17" s="28"/>
      <c r="I17" s="28">
        <f>I11+I12+I13+I14+I15+I16</f>
        <v>0</v>
      </c>
    </row>
    <row r="18" spans="1:9" x14ac:dyDescent="0.25">
      <c r="A18" s="49" t="s">
        <v>76</v>
      </c>
      <c r="B18" s="49"/>
      <c r="C18" s="13" t="s">
        <v>5</v>
      </c>
      <c r="D18" s="13" t="s">
        <v>63</v>
      </c>
      <c r="E18" s="29"/>
      <c r="F18" s="29"/>
      <c r="G18" s="29"/>
      <c r="H18" s="29"/>
      <c r="I18" s="29">
        <f t="shared" ref="I18:I28" si="1">E18+F18+G18</f>
        <v>0</v>
      </c>
    </row>
    <row r="19" spans="1:9" ht="51" x14ac:dyDescent="0.25">
      <c r="A19" s="49" t="s">
        <v>77</v>
      </c>
      <c r="B19" s="49"/>
      <c r="C19" s="13" t="s">
        <v>59</v>
      </c>
      <c r="D19" s="13" t="s">
        <v>64</v>
      </c>
      <c r="E19" s="29"/>
      <c r="F19" s="29"/>
      <c r="G19" s="29"/>
      <c r="H19" s="29"/>
      <c r="I19" s="29">
        <f t="shared" si="1"/>
        <v>0</v>
      </c>
    </row>
    <row r="20" spans="1:9" ht="51" x14ac:dyDescent="0.25">
      <c r="A20" s="49" t="s">
        <v>78</v>
      </c>
      <c r="B20" s="49"/>
      <c r="C20" s="13" t="s">
        <v>60</v>
      </c>
      <c r="D20" s="13" t="s">
        <v>65</v>
      </c>
      <c r="E20" s="29"/>
      <c r="F20" s="29"/>
      <c r="G20" s="29"/>
      <c r="H20" s="29"/>
      <c r="I20" s="29">
        <f t="shared" si="1"/>
        <v>0</v>
      </c>
    </row>
    <row r="21" spans="1:9" ht="51" x14ac:dyDescent="0.25">
      <c r="A21" s="49" t="s">
        <v>79</v>
      </c>
      <c r="B21" s="49"/>
      <c r="C21" s="13" t="s">
        <v>61</v>
      </c>
      <c r="D21" s="13" t="s">
        <v>66</v>
      </c>
      <c r="E21" s="29"/>
      <c r="F21" s="29"/>
      <c r="G21" s="29"/>
      <c r="H21" s="29"/>
      <c r="I21" s="29">
        <f t="shared" si="1"/>
        <v>0</v>
      </c>
    </row>
    <row r="22" spans="1:9" ht="38.25" x14ac:dyDescent="0.25">
      <c r="A22" s="49" t="s">
        <v>80</v>
      </c>
      <c r="B22" s="49"/>
      <c r="C22" s="13" t="s">
        <v>62</v>
      </c>
      <c r="D22" s="13" t="s">
        <v>67</v>
      </c>
      <c r="E22" s="28"/>
      <c r="F22" s="29"/>
      <c r="G22" s="29"/>
      <c r="H22" s="29"/>
      <c r="I22" s="28">
        <f t="shared" si="1"/>
        <v>0</v>
      </c>
    </row>
    <row r="23" spans="1:9" ht="38.25" x14ac:dyDescent="0.25">
      <c r="A23" s="46" t="s">
        <v>81</v>
      </c>
      <c r="B23" s="46"/>
      <c r="C23" s="30" t="s">
        <v>82</v>
      </c>
      <c r="D23" s="30" t="s">
        <v>83</v>
      </c>
      <c r="E23" s="31">
        <f>SUM(E17:E22)</f>
        <v>0</v>
      </c>
      <c r="F23" s="31">
        <f t="shared" ref="F23:I23" si="2">SUM(F17:F22)</f>
        <v>0</v>
      </c>
      <c r="G23" s="31">
        <f t="shared" si="2"/>
        <v>0</v>
      </c>
      <c r="H23" s="31"/>
      <c r="I23" s="31">
        <f t="shared" si="2"/>
        <v>0</v>
      </c>
    </row>
    <row r="24" spans="1:9" ht="25.5" x14ac:dyDescent="0.25">
      <c r="A24" s="56" t="s">
        <v>45</v>
      </c>
      <c r="B24" s="56"/>
      <c r="C24" s="23" t="s">
        <v>6</v>
      </c>
      <c r="D24" s="23" t="s">
        <v>92</v>
      </c>
      <c r="E24" s="25"/>
      <c r="F24" s="25"/>
      <c r="G24" s="25"/>
      <c r="H24" s="25"/>
      <c r="I24" s="25">
        <f t="shared" si="1"/>
        <v>0</v>
      </c>
    </row>
    <row r="25" spans="1:9" ht="51" x14ac:dyDescent="0.25">
      <c r="A25" s="56" t="s">
        <v>88</v>
      </c>
      <c r="B25" s="56"/>
      <c r="C25" s="23" t="s">
        <v>84</v>
      </c>
      <c r="D25" s="23" t="s">
        <v>93</v>
      </c>
      <c r="E25" s="25"/>
      <c r="F25" s="25"/>
      <c r="G25" s="25"/>
      <c r="H25" s="25"/>
      <c r="I25" s="25">
        <f t="shared" si="1"/>
        <v>0</v>
      </c>
    </row>
    <row r="26" spans="1:9" ht="51" x14ac:dyDescent="0.25">
      <c r="A26" s="56" t="s">
        <v>89</v>
      </c>
      <c r="B26" s="56"/>
      <c r="C26" s="23" t="s">
        <v>85</v>
      </c>
      <c r="D26" s="23" t="s">
        <v>94</v>
      </c>
      <c r="E26" s="25"/>
      <c r="F26" s="25"/>
      <c r="G26" s="25"/>
      <c r="H26" s="25"/>
      <c r="I26" s="25">
        <f t="shared" si="1"/>
        <v>0</v>
      </c>
    </row>
    <row r="27" spans="1:9" ht="51" x14ac:dyDescent="0.25">
      <c r="A27" s="56" t="s">
        <v>90</v>
      </c>
      <c r="B27" s="56"/>
      <c r="C27" s="23" t="s">
        <v>86</v>
      </c>
      <c r="D27" s="23" t="s">
        <v>95</v>
      </c>
      <c r="E27" s="25"/>
      <c r="F27" s="25"/>
      <c r="G27" s="25"/>
      <c r="H27" s="25"/>
      <c r="I27" s="25">
        <f t="shared" si="1"/>
        <v>0</v>
      </c>
    </row>
    <row r="28" spans="1:9" ht="38.25" x14ac:dyDescent="0.25">
      <c r="A28" s="56" t="s">
        <v>91</v>
      </c>
      <c r="B28" s="56"/>
      <c r="C28" s="23" t="s">
        <v>87</v>
      </c>
      <c r="D28" s="23" t="s">
        <v>96</v>
      </c>
      <c r="E28" s="25"/>
      <c r="F28" s="24"/>
      <c r="G28" s="25"/>
      <c r="H28" s="25"/>
      <c r="I28" s="24">
        <f t="shared" si="1"/>
        <v>0</v>
      </c>
    </row>
    <row r="29" spans="1:9" ht="38.25" x14ac:dyDescent="0.25">
      <c r="A29" s="46" t="s">
        <v>99</v>
      </c>
      <c r="B29" s="46"/>
      <c r="C29" s="30" t="s">
        <v>97</v>
      </c>
      <c r="D29" s="30" t="s">
        <v>98</v>
      </c>
      <c r="E29" s="32">
        <f>SUM(E24:E28)</f>
        <v>0</v>
      </c>
      <c r="F29" s="32">
        <f t="shared" ref="F29:I29" si="3">SUM(F24:F28)</f>
        <v>0</v>
      </c>
      <c r="G29" s="32">
        <f t="shared" si="3"/>
        <v>0</v>
      </c>
      <c r="H29" s="32"/>
      <c r="I29" s="32">
        <f t="shared" si="3"/>
        <v>0</v>
      </c>
    </row>
    <row r="30" spans="1:9" ht="25.5" customHeight="1" x14ac:dyDescent="0.25">
      <c r="A30" s="56" t="s">
        <v>100</v>
      </c>
      <c r="B30" s="56"/>
      <c r="C30" s="23" t="s">
        <v>102</v>
      </c>
      <c r="D30" s="23" t="s">
        <v>103</v>
      </c>
      <c r="E30" s="24"/>
      <c r="F30" s="25">
        <f t="shared" ref="F30:G30" si="4">F31+F37+F33</f>
        <v>0</v>
      </c>
      <c r="G30" s="25">
        <f t="shared" si="4"/>
        <v>0</v>
      </c>
      <c r="H30" s="25"/>
      <c r="I30" s="24">
        <f t="shared" ref="I30:I93" si="5">E30+F30+G30</f>
        <v>0</v>
      </c>
    </row>
    <row r="31" spans="1:9" x14ac:dyDescent="0.25">
      <c r="A31" s="56" t="s">
        <v>101</v>
      </c>
      <c r="B31" s="56"/>
      <c r="C31" s="23" t="s">
        <v>104</v>
      </c>
      <c r="D31" s="23" t="s">
        <v>105</v>
      </c>
      <c r="E31" s="24"/>
      <c r="F31" s="25"/>
      <c r="G31" s="25"/>
      <c r="H31" s="25"/>
      <c r="I31" s="24">
        <f t="shared" si="5"/>
        <v>0</v>
      </c>
    </row>
    <row r="32" spans="1:9" x14ac:dyDescent="0.25">
      <c r="A32" s="33" t="s">
        <v>106</v>
      </c>
      <c r="B32" s="33"/>
      <c r="C32" s="13" t="s">
        <v>107</v>
      </c>
      <c r="D32" s="13" t="s">
        <v>108</v>
      </c>
      <c r="E32" s="28">
        <f>SUM(E30:E31)</f>
        <v>0</v>
      </c>
      <c r="F32" s="28">
        <f t="shared" ref="F32:I32" si="6">SUM(F30:F31)</f>
        <v>0</v>
      </c>
      <c r="G32" s="28">
        <f t="shared" si="6"/>
        <v>0</v>
      </c>
      <c r="H32" s="28"/>
      <c r="I32" s="28">
        <f t="shared" si="6"/>
        <v>0</v>
      </c>
    </row>
    <row r="33" spans="1:9" ht="25.5" x14ac:dyDescent="0.25">
      <c r="A33" s="49" t="s">
        <v>109</v>
      </c>
      <c r="B33" s="49"/>
      <c r="C33" s="13" t="s">
        <v>117</v>
      </c>
      <c r="D33" s="13" t="s">
        <v>118</v>
      </c>
      <c r="E33" s="28"/>
      <c r="F33" s="29"/>
      <c r="G33" s="29"/>
      <c r="H33" s="29"/>
      <c r="I33" s="28">
        <f t="shared" ref="I33:I42" si="7">E33+F33+G33</f>
        <v>0</v>
      </c>
    </row>
    <row r="34" spans="1:9" ht="25.5" x14ac:dyDescent="0.25">
      <c r="A34" s="49" t="s">
        <v>110</v>
      </c>
      <c r="B34" s="49"/>
      <c r="C34" s="13" t="s">
        <v>119</v>
      </c>
      <c r="D34" s="13" t="s">
        <v>120</v>
      </c>
      <c r="E34" s="28"/>
      <c r="F34" s="29"/>
      <c r="G34" s="29"/>
      <c r="H34" s="29"/>
      <c r="I34" s="28">
        <f t="shared" si="7"/>
        <v>0</v>
      </c>
    </row>
    <row r="35" spans="1:9" x14ac:dyDescent="0.25">
      <c r="A35" s="49" t="s">
        <v>111</v>
      </c>
      <c r="B35" s="49"/>
      <c r="C35" s="13" t="s">
        <v>121</v>
      </c>
      <c r="D35" s="13" t="s">
        <v>122</v>
      </c>
      <c r="E35" s="28"/>
      <c r="F35" s="29"/>
      <c r="G35" s="29"/>
      <c r="H35" s="29"/>
      <c r="I35" s="28">
        <f t="shared" si="7"/>
        <v>0</v>
      </c>
    </row>
    <row r="36" spans="1:9" x14ac:dyDescent="0.25">
      <c r="A36" s="56" t="s">
        <v>112</v>
      </c>
      <c r="B36" s="56"/>
      <c r="C36" s="23" t="s">
        <v>46</v>
      </c>
      <c r="D36" s="23" t="s">
        <v>123</v>
      </c>
      <c r="E36" s="24"/>
      <c r="F36" s="24"/>
      <c r="G36" s="24"/>
      <c r="H36" s="24"/>
      <c r="I36" s="24">
        <f t="shared" si="7"/>
        <v>0</v>
      </c>
    </row>
    <row r="37" spans="1:9" x14ac:dyDescent="0.25">
      <c r="A37" s="56" t="s">
        <v>113</v>
      </c>
      <c r="B37" s="56"/>
      <c r="C37" s="23" t="s">
        <v>124</v>
      </c>
      <c r="D37" s="23" t="s">
        <v>125</v>
      </c>
      <c r="E37" s="24"/>
      <c r="F37" s="24"/>
      <c r="G37" s="24"/>
      <c r="H37" s="24"/>
      <c r="I37" s="24">
        <f t="shared" si="7"/>
        <v>0</v>
      </c>
    </row>
    <row r="38" spans="1:9" ht="25.5" x14ac:dyDescent="0.25">
      <c r="A38" s="49" t="s">
        <v>114</v>
      </c>
      <c r="B38" s="49"/>
      <c r="C38" s="23" t="s">
        <v>126</v>
      </c>
      <c r="D38" s="23" t="s">
        <v>127</v>
      </c>
      <c r="E38" s="24"/>
      <c r="F38" s="24"/>
      <c r="G38" s="24"/>
      <c r="H38" s="24"/>
      <c r="I38" s="24">
        <f t="shared" si="7"/>
        <v>0</v>
      </c>
    </row>
    <row r="39" spans="1:9" x14ac:dyDescent="0.25">
      <c r="A39" s="56" t="s">
        <v>115</v>
      </c>
      <c r="B39" s="56"/>
      <c r="C39" s="23" t="s">
        <v>128</v>
      </c>
      <c r="D39" s="23" t="s">
        <v>129</v>
      </c>
      <c r="E39" s="24"/>
      <c r="F39" s="24"/>
      <c r="G39" s="24"/>
      <c r="H39" s="24"/>
      <c r="I39" s="24">
        <f t="shared" si="7"/>
        <v>0</v>
      </c>
    </row>
    <row r="40" spans="1:9" ht="25.5" x14ac:dyDescent="0.25">
      <c r="A40" s="56" t="s">
        <v>116</v>
      </c>
      <c r="B40" s="56"/>
      <c r="C40" s="23" t="s">
        <v>130</v>
      </c>
      <c r="D40" s="23" t="s">
        <v>131</v>
      </c>
      <c r="E40" s="24"/>
      <c r="F40" s="24"/>
      <c r="G40" s="24"/>
      <c r="H40" s="24"/>
      <c r="I40" s="24">
        <f t="shared" si="7"/>
        <v>0</v>
      </c>
    </row>
    <row r="41" spans="1:9" ht="25.5" x14ac:dyDescent="0.25">
      <c r="A41" s="49" t="s">
        <v>132</v>
      </c>
      <c r="B41" s="49"/>
      <c r="C41" s="13" t="s">
        <v>133</v>
      </c>
      <c r="D41" s="13" t="s">
        <v>134</v>
      </c>
      <c r="E41" s="28">
        <f>SUM(E36:E40)</f>
        <v>0</v>
      </c>
      <c r="F41" s="28">
        <f t="shared" ref="F41:I41" si="8">SUM(F36:F40)</f>
        <v>0</v>
      </c>
      <c r="G41" s="28">
        <f t="shared" si="8"/>
        <v>0</v>
      </c>
      <c r="H41" s="28"/>
      <c r="I41" s="28">
        <f t="shared" si="8"/>
        <v>0</v>
      </c>
    </row>
    <row r="42" spans="1:9" x14ac:dyDescent="0.25">
      <c r="A42" s="49" t="s">
        <v>139</v>
      </c>
      <c r="B42" s="49"/>
      <c r="C42" s="13" t="s">
        <v>135</v>
      </c>
      <c r="D42" s="13" t="s">
        <v>136</v>
      </c>
      <c r="E42" s="28"/>
      <c r="F42" s="29"/>
      <c r="G42" s="29"/>
      <c r="H42" s="29"/>
      <c r="I42" s="28">
        <f t="shared" si="7"/>
        <v>0</v>
      </c>
    </row>
    <row r="43" spans="1:9" ht="25.5" x14ac:dyDescent="0.25">
      <c r="A43" s="56" t="s">
        <v>140</v>
      </c>
      <c r="B43" s="56"/>
      <c r="C43" s="30" t="s">
        <v>137</v>
      </c>
      <c r="D43" s="30" t="s">
        <v>138</v>
      </c>
      <c r="E43" s="31">
        <f>E32+E33+E34+E35+E41+E42</f>
        <v>0</v>
      </c>
      <c r="F43" s="31">
        <f t="shared" ref="F43:I43" si="9">F32+F33+F34+F35+F41+F42</f>
        <v>0</v>
      </c>
      <c r="G43" s="31">
        <f t="shared" si="9"/>
        <v>0</v>
      </c>
      <c r="H43" s="31"/>
      <c r="I43" s="31">
        <f t="shared" si="9"/>
        <v>0</v>
      </c>
    </row>
    <row r="44" spans="1:9" x14ac:dyDescent="0.25">
      <c r="A44" s="49" t="s">
        <v>200</v>
      </c>
      <c r="B44" s="49"/>
      <c r="C44" s="13" t="s">
        <v>7</v>
      </c>
      <c r="D44" s="13" t="s">
        <v>141</v>
      </c>
      <c r="E44" s="28"/>
      <c r="F44" s="28"/>
      <c r="G44" s="28"/>
      <c r="H44" s="28"/>
      <c r="I44" s="28">
        <f t="shared" si="5"/>
        <v>0</v>
      </c>
    </row>
    <row r="45" spans="1:9" x14ac:dyDescent="0.25">
      <c r="A45" s="49" t="s">
        <v>201</v>
      </c>
      <c r="B45" s="49"/>
      <c r="C45" s="13" t="s">
        <v>8</v>
      </c>
      <c r="D45" s="13" t="s">
        <v>142</v>
      </c>
      <c r="E45" s="28">
        <v>780000</v>
      </c>
      <c r="F45" s="28"/>
      <c r="G45" s="28"/>
      <c r="H45" s="28"/>
      <c r="I45" s="28">
        <f t="shared" si="5"/>
        <v>780000</v>
      </c>
    </row>
    <row r="46" spans="1:9" ht="25.5" x14ac:dyDescent="0.25">
      <c r="A46" s="49" t="s">
        <v>202</v>
      </c>
      <c r="B46" s="49"/>
      <c r="C46" s="13" t="s">
        <v>143</v>
      </c>
      <c r="D46" s="13" t="s">
        <v>144</v>
      </c>
      <c r="E46" s="28"/>
      <c r="F46" s="28"/>
      <c r="G46" s="28"/>
      <c r="H46" s="28"/>
      <c r="I46" s="28">
        <f t="shared" si="5"/>
        <v>0</v>
      </c>
    </row>
    <row r="47" spans="1:9" x14ac:dyDescent="0.25">
      <c r="A47" s="49" t="s">
        <v>203</v>
      </c>
      <c r="B47" s="49"/>
      <c r="C47" s="13" t="s">
        <v>9</v>
      </c>
      <c r="D47" s="13" t="s">
        <v>145</v>
      </c>
      <c r="E47" s="28"/>
      <c r="F47" s="28"/>
      <c r="G47" s="28"/>
      <c r="H47" s="28"/>
      <c r="I47" s="28">
        <f t="shared" si="5"/>
        <v>0</v>
      </c>
    </row>
    <row r="48" spans="1:9" x14ac:dyDescent="0.25">
      <c r="A48" s="49" t="s">
        <v>204</v>
      </c>
      <c r="B48" s="49"/>
      <c r="C48" s="13" t="s">
        <v>10</v>
      </c>
      <c r="D48" s="13" t="s">
        <v>146</v>
      </c>
      <c r="E48" s="28">
        <v>6000000</v>
      </c>
      <c r="F48" s="28"/>
      <c r="G48" s="28"/>
      <c r="H48" s="28"/>
      <c r="I48" s="28">
        <f t="shared" si="5"/>
        <v>6000000</v>
      </c>
    </row>
    <row r="49" spans="1:9" ht="25.5" x14ac:dyDescent="0.25">
      <c r="A49" s="49" t="s">
        <v>205</v>
      </c>
      <c r="B49" s="49"/>
      <c r="C49" s="13" t="s">
        <v>147</v>
      </c>
      <c r="D49" s="13" t="s">
        <v>148</v>
      </c>
      <c r="E49" s="28">
        <v>1215000</v>
      </c>
      <c r="F49" s="28"/>
      <c r="G49" s="28"/>
      <c r="H49" s="28"/>
      <c r="I49" s="28">
        <f t="shared" si="5"/>
        <v>1215000</v>
      </c>
    </row>
    <row r="50" spans="1:9" ht="25.5" x14ac:dyDescent="0.25">
      <c r="A50" s="49" t="s">
        <v>206</v>
      </c>
      <c r="B50" s="49"/>
      <c r="C50" s="13" t="s">
        <v>11</v>
      </c>
      <c r="D50" s="13" t="s">
        <v>149</v>
      </c>
      <c r="E50" s="28"/>
      <c r="F50" s="28"/>
      <c r="G50" s="28"/>
      <c r="H50" s="28"/>
      <c r="I50" s="28">
        <f t="shared" si="5"/>
        <v>0</v>
      </c>
    </row>
    <row r="51" spans="1:9" ht="25.5" x14ac:dyDescent="0.25">
      <c r="A51" s="56" t="s">
        <v>207</v>
      </c>
      <c r="B51" s="56"/>
      <c r="C51" s="23" t="s">
        <v>150</v>
      </c>
      <c r="D51" s="23" t="s">
        <v>151</v>
      </c>
      <c r="E51" s="24"/>
      <c r="F51" s="24"/>
      <c r="G51" s="24"/>
      <c r="H51" s="24"/>
      <c r="I51" s="24">
        <f t="shared" si="5"/>
        <v>0</v>
      </c>
    </row>
    <row r="52" spans="1:9" ht="25.5" x14ac:dyDescent="0.25">
      <c r="A52" s="56" t="s">
        <v>208</v>
      </c>
      <c r="B52" s="56"/>
      <c r="C52" s="23" t="s">
        <v>152</v>
      </c>
      <c r="D52" s="23" t="s">
        <v>153</v>
      </c>
      <c r="E52" s="24"/>
      <c r="F52" s="24"/>
      <c r="G52" s="24"/>
      <c r="H52" s="24"/>
      <c r="I52" s="24">
        <f t="shared" si="5"/>
        <v>0</v>
      </c>
    </row>
    <row r="53" spans="1:9" ht="38.25" x14ac:dyDescent="0.25">
      <c r="A53" s="49" t="s">
        <v>209</v>
      </c>
      <c r="B53" s="49"/>
      <c r="C53" s="13" t="s">
        <v>154</v>
      </c>
      <c r="D53" s="13" t="s">
        <v>155</v>
      </c>
      <c r="E53" s="28">
        <f>SUM(E51:E52)</f>
        <v>0</v>
      </c>
      <c r="F53" s="28">
        <f t="shared" ref="F53:I53" si="10">SUM(F51:F52)</f>
        <v>0</v>
      </c>
      <c r="G53" s="28">
        <f t="shared" si="10"/>
        <v>0</v>
      </c>
      <c r="H53" s="28"/>
      <c r="I53" s="28">
        <f t="shared" si="10"/>
        <v>0</v>
      </c>
    </row>
    <row r="54" spans="1:9" ht="25.5" x14ac:dyDescent="0.25">
      <c r="A54" s="56" t="s">
        <v>210</v>
      </c>
      <c r="B54" s="56"/>
      <c r="C54" s="23" t="s">
        <v>156</v>
      </c>
      <c r="D54" s="23" t="s">
        <v>157</v>
      </c>
      <c r="E54" s="24"/>
      <c r="F54" s="24"/>
      <c r="G54" s="24"/>
      <c r="H54" s="24"/>
      <c r="I54" s="24">
        <f t="shared" si="5"/>
        <v>0</v>
      </c>
    </row>
    <row r="55" spans="1:9" ht="25.5" x14ac:dyDescent="0.25">
      <c r="A55" s="56" t="s">
        <v>211</v>
      </c>
      <c r="B55" s="56"/>
      <c r="C55" s="23" t="s">
        <v>158</v>
      </c>
      <c r="D55" s="23" t="s">
        <v>159</v>
      </c>
      <c r="E55" s="24"/>
      <c r="F55" s="24"/>
      <c r="G55" s="24"/>
      <c r="H55" s="24"/>
      <c r="I55" s="24">
        <f t="shared" si="5"/>
        <v>0</v>
      </c>
    </row>
    <row r="56" spans="1:9" ht="25.5" x14ac:dyDescent="0.25">
      <c r="A56" s="49" t="s">
        <v>212</v>
      </c>
      <c r="B56" s="49"/>
      <c r="C56" s="13" t="s">
        <v>160</v>
      </c>
      <c r="D56" s="13" t="s">
        <v>161</v>
      </c>
      <c r="E56" s="28">
        <f>SUM(E54:E55)</f>
        <v>0</v>
      </c>
      <c r="F56" s="28">
        <f t="shared" ref="F56:I56" si="11">SUM(F54:F55)</f>
        <v>0</v>
      </c>
      <c r="G56" s="28">
        <f t="shared" si="11"/>
        <v>0</v>
      </c>
      <c r="H56" s="28"/>
      <c r="I56" s="28">
        <f t="shared" si="11"/>
        <v>0</v>
      </c>
    </row>
    <row r="57" spans="1:9" x14ac:dyDescent="0.25">
      <c r="A57" s="49" t="s">
        <v>213</v>
      </c>
      <c r="B57" s="49"/>
      <c r="C57" s="13" t="s">
        <v>162</v>
      </c>
      <c r="D57" s="13" t="s">
        <v>163</v>
      </c>
      <c r="E57" s="28"/>
      <c r="F57" s="28"/>
      <c r="G57" s="28"/>
      <c r="H57" s="28"/>
      <c r="I57" s="28">
        <f t="shared" si="5"/>
        <v>0</v>
      </c>
    </row>
    <row r="58" spans="1:9" x14ac:dyDescent="0.25">
      <c r="A58" s="49" t="s">
        <v>214</v>
      </c>
      <c r="B58" s="49"/>
      <c r="C58" s="13" t="s">
        <v>12</v>
      </c>
      <c r="D58" s="13" t="s">
        <v>164</v>
      </c>
      <c r="E58" s="28"/>
      <c r="F58" s="28"/>
      <c r="G58" s="28"/>
      <c r="H58" s="28"/>
      <c r="I58" s="28">
        <f t="shared" si="5"/>
        <v>0</v>
      </c>
    </row>
    <row r="59" spans="1:9" ht="25.5" x14ac:dyDescent="0.25">
      <c r="A59" s="46" t="s">
        <v>215</v>
      </c>
      <c r="B59" s="46"/>
      <c r="C59" s="30" t="s">
        <v>165</v>
      </c>
      <c r="D59" s="30" t="s">
        <v>166</v>
      </c>
      <c r="E59" s="31">
        <f>E44+E45+E46+E47+E48+E49+E50+E53+E56+E57+E58</f>
        <v>7995000</v>
      </c>
      <c r="F59" s="31">
        <f t="shared" ref="F59:I59" si="12">F44+F45+F46+F47+F48+F49+F50+F53+F56+F57+F58</f>
        <v>0</v>
      </c>
      <c r="G59" s="31">
        <f t="shared" si="12"/>
        <v>0</v>
      </c>
      <c r="H59" s="31"/>
      <c r="I59" s="31">
        <f t="shared" si="12"/>
        <v>7995000</v>
      </c>
    </row>
    <row r="60" spans="1:9" x14ac:dyDescent="0.25">
      <c r="A60" s="56" t="s">
        <v>216</v>
      </c>
      <c r="B60" s="56"/>
      <c r="C60" s="23" t="s">
        <v>13</v>
      </c>
      <c r="D60" s="23" t="s">
        <v>167</v>
      </c>
      <c r="E60" s="24"/>
      <c r="F60" s="24"/>
      <c r="G60" s="24"/>
      <c r="H60" s="24"/>
      <c r="I60" s="24">
        <f t="shared" si="5"/>
        <v>0</v>
      </c>
    </row>
    <row r="61" spans="1:9" x14ac:dyDescent="0.25">
      <c r="A61" s="56" t="s">
        <v>217</v>
      </c>
      <c r="B61" s="56"/>
      <c r="C61" s="23" t="s">
        <v>14</v>
      </c>
      <c r="D61" s="23" t="s">
        <v>168</v>
      </c>
      <c r="E61" s="24"/>
      <c r="F61" s="24"/>
      <c r="G61" s="24"/>
      <c r="H61" s="24"/>
      <c r="I61" s="24">
        <f t="shared" si="5"/>
        <v>0</v>
      </c>
    </row>
    <row r="62" spans="1:9" x14ac:dyDescent="0.25">
      <c r="A62" s="56" t="s">
        <v>218</v>
      </c>
      <c r="B62" s="56"/>
      <c r="C62" s="23" t="s">
        <v>15</v>
      </c>
      <c r="D62" s="23" t="s">
        <v>169</v>
      </c>
      <c r="E62" s="24"/>
      <c r="F62" s="24"/>
      <c r="G62" s="24"/>
      <c r="H62" s="24"/>
      <c r="I62" s="24">
        <f t="shared" si="5"/>
        <v>0</v>
      </c>
    </row>
    <row r="63" spans="1:9" x14ac:dyDescent="0.25">
      <c r="A63" s="56" t="s">
        <v>219</v>
      </c>
      <c r="B63" s="56"/>
      <c r="C63" s="23" t="s">
        <v>16</v>
      </c>
      <c r="D63" s="23" t="s">
        <v>170</v>
      </c>
      <c r="E63" s="24"/>
      <c r="F63" s="24"/>
      <c r="G63" s="24"/>
      <c r="H63" s="24"/>
      <c r="I63" s="24">
        <f t="shared" si="5"/>
        <v>0</v>
      </c>
    </row>
    <row r="64" spans="1:9" ht="25.5" x14ac:dyDescent="0.25">
      <c r="A64" s="56" t="s">
        <v>220</v>
      </c>
      <c r="B64" s="56"/>
      <c r="C64" s="23" t="s">
        <v>17</v>
      </c>
      <c r="D64" s="23" t="s">
        <v>171</v>
      </c>
      <c r="E64" s="25"/>
      <c r="F64" s="25"/>
      <c r="G64" s="25"/>
      <c r="H64" s="25"/>
      <c r="I64" s="25">
        <f t="shared" si="5"/>
        <v>0</v>
      </c>
    </row>
    <row r="65" spans="1:9" ht="25.5" x14ac:dyDescent="0.25">
      <c r="A65" s="46" t="s">
        <v>221</v>
      </c>
      <c r="B65" s="46"/>
      <c r="C65" s="30" t="s">
        <v>172</v>
      </c>
      <c r="D65" s="30" t="s">
        <v>173</v>
      </c>
      <c r="E65" s="31">
        <f>SUM(E60:E64)</f>
        <v>0</v>
      </c>
      <c r="F65" s="31">
        <f t="shared" ref="F65:I65" si="13">SUM(F60:F64)</f>
        <v>0</v>
      </c>
      <c r="G65" s="31">
        <f t="shared" si="13"/>
        <v>0</v>
      </c>
      <c r="H65" s="31"/>
      <c r="I65" s="31">
        <f t="shared" si="13"/>
        <v>0</v>
      </c>
    </row>
    <row r="66" spans="1:9" ht="51" x14ac:dyDescent="0.25">
      <c r="A66" s="49" t="s">
        <v>222</v>
      </c>
      <c r="B66" s="49"/>
      <c r="C66" s="13" t="s">
        <v>174</v>
      </c>
      <c r="D66" s="13" t="s">
        <v>175</v>
      </c>
      <c r="E66" s="29"/>
      <c r="F66" s="29"/>
      <c r="G66" s="29"/>
      <c r="H66" s="29"/>
      <c r="I66" s="29">
        <f t="shared" si="5"/>
        <v>0</v>
      </c>
    </row>
    <row r="67" spans="1:9" ht="38.25" x14ac:dyDescent="0.25">
      <c r="A67" s="49" t="s">
        <v>223</v>
      </c>
      <c r="B67" s="49"/>
      <c r="C67" s="13" t="s">
        <v>176</v>
      </c>
      <c r="D67" s="13" t="s">
        <v>177</v>
      </c>
      <c r="E67" s="29"/>
      <c r="F67" s="29"/>
      <c r="G67" s="29"/>
      <c r="H67" s="29"/>
      <c r="I67" s="29">
        <f t="shared" si="5"/>
        <v>0</v>
      </c>
    </row>
    <row r="68" spans="1:9" ht="51" x14ac:dyDescent="0.25">
      <c r="A68" s="49" t="s">
        <v>224</v>
      </c>
      <c r="B68" s="49"/>
      <c r="C68" s="13" t="s">
        <v>178</v>
      </c>
      <c r="D68" s="13" t="s">
        <v>179</v>
      </c>
      <c r="E68" s="29"/>
      <c r="F68" s="29"/>
      <c r="G68" s="29"/>
      <c r="H68" s="29"/>
      <c r="I68" s="29">
        <f t="shared" si="5"/>
        <v>0</v>
      </c>
    </row>
    <row r="69" spans="1:9" ht="51" x14ac:dyDescent="0.25">
      <c r="A69" s="49" t="s">
        <v>225</v>
      </c>
      <c r="B69" s="49"/>
      <c r="C69" s="13" t="s">
        <v>180</v>
      </c>
      <c r="D69" s="13" t="s">
        <v>181</v>
      </c>
      <c r="E69" s="29"/>
      <c r="F69" s="29"/>
      <c r="G69" s="29"/>
      <c r="H69" s="29"/>
      <c r="I69" s="29">
        <f t="shared" si="5"/>
        <v>0</v>
      </c>
    </row>
    <row r="70" spans="1:9" ht="25.5" x14ac:dyDescent="0.25">
      <c r="A70" s="49" t="s">
        <v>226</v>
      </c>
      <c r="B70" s="49"/>
      <c r="C70" s="13" t="s">
        <v>182</v>
      </c>
      <c r="D70" s="13" t="s">
        <v>183</v>
      </c>
      <c r="E70" s="29"/>
      <c r="F70" s="29"/>
      <c r="G70" s="29"/>
      <c r="H70" s="29"/>
      <c r="I70" s="29">
        <f t="shared" si="5"/>
        <v>0</v>
      </c>
    </row>
    <row r="71" spans="1:9" ht="25.5" x14ac:dyDescent="0.25">
      <c r="A71" s="46" t="s">
        <v>227</v>
      </c>
      <c r="B71" s="46"/>
      <c r="C71" s="30" t="s">
        <v>184</v>
      </c>
      <c r="D71" s="30" t="s">
        <v>185</v>
      </c>
      <c r="E71" s="32">
        <f>SUM(E66:E70)</f>
        <v>0</v>
      </c>
      <c r="F71" s="32">
        <f t="shared" ref="F71:I71" si="14">SUM(F66:F70)</f>
        <v>0</v>
      </c>
      <c r="G71" s="32">
        <f t="shared" si="14"/>
        <v>0</v>
      </c>
      <c r="H71" s="32"/>
      <c r="I71" s="32">
        <f t="shared" si="14"/>
        <v>0</v>
      </c>
    </row>
    <row r="72" spans="1:9" ht="51" x14ac:dyDescent="0.25">
      <c r="A72" s="56" t="s">
        <v>228</v>
      </c>
      <c r="B72" s="56"/>
      <c r="C72" s="23" t="s">
        <v>186</v>
      </c>
      <c r="D72" s="23" t="s">
        <v>187</v>
      </c>
      <c r="E72" s="25"/>
      <c r="F72" s="25"/>
      <c r="G72" s="25"/>
      <c r="H72" s="25"/>
      <c r="I72" s="25">
        <f t="shared" si="5"/>
        <v>0</v>
      </c>
    </row>
    <row r="73" spans="1:9" ht="38.25" x14ac:dyDescent="0.25">
      <c r="A73" s="56" t="s">
        <v>229</v>
      </c>
      <c r="B73" s="56"/>
      <c r="C73" s="23" t="s">
        <v>188</v>
      </c>
      <c r="D73" s="23" t="s">
        <v>189</v>
      </c>
      <c r="E73" s="25"/>
      <c r="F73" s="25"/>
      <c r="G73" s="25"/>
      <c r="H73" s="25"/>
      <c r="I73" s="25">
        <f t="shared" si="5"/>
        <v>0</v>
      </c>
    </row>
    <row r="74" spans="1:9" ht="51" x14ac:dyDescent="0.25">
      <c r="A74" s="56" t="s">
        <v>230</v>
      </c>
      <c r="B74" s="56"/>
      <c r="C74" s="23" t="s">
        <v>190</v>
      </c>
      <c r="D74" s="23" t="s">
        <v>191</v>
      </c>
      <c r="E74" s="25"/>
      <c r="F74" s="25"/>
      <c r="G74" s="25"/>
      <c r="H74" s="25"/>
      <c r="I74" s="25">
        <f t="shared" si="5"/>
        <v>0</v>
      </c>
    </row>
    <row r="75" spans="1:9" ht="51" x14ac:dyDescent="0.25">
      <c r="A75" s="56" t="s">
        <v>231</v>
      </c>
      <c r="B75" s="56"/>
      <c r="C75" s="23" t="s">
        <v>192</v>
      </c>
      <c r="D75" s="23" t="s">
        <v>193</v>
      </c>
      <c r="E75" s="24"/>
      <c r="F75" s="25"/>
      <c r="G75" s="25"/>
      <c r="H75" s="25"/>
      <c r="I75" s="24">
        <f t="shared" si="5"/>
        <v>0</v>
      </c>
    </row>
    <row r="76" spans="1:9" ht="25.5" x14ac:dyDescent="0.25">
      <c r="A76" s="56" t="s">
        <v>232</v>
      </c>
      <c r="B76" s="56"/>
      <c r="C76" s="23" t="s">
        <v>194</v>
      </c>
      <c r="D76" s="23" t="s">
        <v>195</v>
      </c>
      <c r="E76" s="24"/>
      <c r="F76" s="25"/>
      <c r="G76" s="25"/>
      <c r="H76" s="25"/>
      <c r="I76" s="24">
        <f t="shared" si="5"/>
        <v>0</v>
      </c>
    </row>
    <row r="77" spans="1:9" ht="25.5" x14ac:dyDescent="0.25">
      <c r="A77" s="46" t="s">
        <v>233</v>
      </c>
      <c r="B77" s="46"/>
      <c r="C77" s="30" t="s">
        <v>196</v>
      </c>
      <c r="D77" s="30" t="s">
        <v>197</v>
      </c>
      <c r="E77" s="32"/>
      <c r="F77" s="32"/>
      <c r="G77" s="32"/>
      <c r="H77" s="32"/>
      <c r="I77" s="32">
        <f t="shared" si="5"/>
        <v>0</v>
      </c>
    </row>
    <row r="78" spans="1:9" ht="25.5" x14ac:dyDescent="0.25">
      <c r="A78" s="47" t="s">
        <v>234</v>
      </c>
      <c r="B78" s="47"/>
      <c r="C78" s="34" t="s">
        <v>198</v>
      </c>
      <c r="D78" s="34" t="s">
        <v>199</v>
      </c>
      <c r="E78" s="35">
        <f>E23+E29+E43+E59+E65+E71+E77</f>
        <v>7995000</v>
      </c>
      <c r="F78" s="35">
        <f t="shared" ref="F78:I78" si="15">F23+F29+F43+F59+F65+F71+F77</f>
        <v>0</v>
      </c>
      <c r="G78" s="35">
        <f t="shared" si="15"/>
        <v>0</v>
      </c>
      <c r="H78" s="35"/>
      <c r="I78" s="35">
        <f t="shared" si="15"/>
        <v>7995000</v>
      </c>
    </row>
    <row r="79" spans="1:9" ht="25.5" x14ac:dyDescent="0.25">
      <c r="A79" s="56" t="s">
        <v>235</v>
      </c>
      <c r="B79" s="56"/>
      <c r="C79" s="23" t="s">
        <v>251</v>
      </c>
      <c r="D79" s="23" t="s">
        <v>252</v>
      </c>
      <c r="E79" s="24">
        <v>0</v>
      </c>
      <c r="F79" s="24"/>
      <c r="G79" s="24"/>
      <c r="H79" s="24"/>
      <c r="I79" s="24">
        <f t="shared" si="5"/>
        <v>0</v>
      </c>
    </row>
    <row r="80" spans="1:9" ht="25.5" x14ac:dyDescent="0.25">
      <c r="A80" s="56" t="s">
        <v>298</v>
      </c>
      <c r="B80" s="56"/>
      <c r="C80" s="23" t="s">
        <v>253</v>
      </c>
      <c r="D80" s="23" t="s">
        <v>254</v>
      </c>
      <c r="E80" s="24">
        <v>0</v>
      </c>
      <c r="F80" s="24"/>
      <c r="G80" s="24"/>
      <c r="H80" s="24"/>
      <c r="I80" s="24">
        <f t="shared" si="5"/>
        <v>0</v>
      </c>
    </row>
    <row r="81" spans="1:9" ht="25.5" x14ac:dyDescent="0.25">
      <c r="A81" s="56" t="s">
        <v>299</v>
      </c>
      <c r="B81" s="56"/>
      <c r="C81" s="23" t="s">
        <v>255</v>
      </c>
      <c r="D81" s="23" t="s">
        <v>256</v>
      </c>
      <c r="E81" s="24">
        <v>0</v>
      </c>
      <c r="F81" s="24"/>
      <c r="G81" s="24"/>
      <c r="H81" s="24"/>
      <c r="I81" s="24">
        <f t="shared" si="5"/>
        <v>0</v>
      </c>
    </row>
    <row r="82" spans="1:9" ht="25.5" x14ac:dyDescent="0.25">
      <c r="A82" s="49" t="s">
        <v>300</v>
      </c>
      <c r="B82" s="49"/>
      <c r="C82" s="13" t="s">
        <v>315</v>
      </c>
      <c r="D82" s="13" t="s">
        <v>257</v>
      </c>
      <c r="E82" s="28">
        <f>SUM(E79:E81)</f>
        <v>0</v>
      </c>
      <c r="F82" s="28">
        <f t="shared" ref="F82:I82" si="16">SUM(F79:F81)</f>
        <v>0</v>
      </c>
      <c r="G82" s="28">
        <f t="shared" si="16"/>
        <v>0</v>
      </c>
      <c r="H82" s="28"/>
      <c r="I82" s="28">
        <f t="shared" si="16"/>
        <v>0</v>
      </c>
    </row>
    <row r="83" spans="1:9" ht="38.25" x14ac:dyDescent="0.25">
      <c r="A83" s="56" t="s">
        <v>301</v>
      </c>
      <c r="B83" s="56"/>
      <c r="C83" s="23" t="s">
        <v>258</v>
      </c>
      <c r="D83" s="23" t="s">
        <v>259</v>
      </c>
      <c r="E83" s="24">
        <v>0</v>
      </c>
      <c r="F83" s="24"/>
      <c r="G83" s="24"/>
      <c r="H83" s="24"/>
      <c r="I83" s="24">
        <f t="shared" si="5"/>
        <v>0</v>
      </c>
    </row>
    <row r="84" spans="1:9" ht="25.5" x14ac:dyDescent="0.25">
      <c r="A84" s="56" t="s">
        <v>302</v>
      </c>
      <c r="B84" s="56"/>
      <c r="C84" s="23" t="s">
        <v>260</v>
      </c>
      <c r="D84" s="23" t="s">
        <v>261</v>
      </c>
      <c r="E84" s="24">
        <v>0</v>
      </c>
      <c r="F84" s="24"/>
      <c r="G84" s="24"/>
      <c r="H84" s="24"/>
      <c r="I84" s="24">
        <f t="shared" si="5"/>
        <v>0</v>
      </c>
    </row>
    <row r="85" spans="1:9" ht="38.25" x14ac:dyDescent="0.25">
      <c r="A85" s="56" t="s">
        <v>303</v>
      </c>
      <c r="B85" s="56"/>
      <c r="C85" s="23" t="s">
        <v>262</v>
      </c>
      <c r="D85" s="23" t="s">
        <v>263</v>
      </c>
      <c r="E85" s="24">
        <v>0</v>
      </c>
      <c r="F85" s="24"/>
      <c r="G85" s="24"/>
      <c r="H85" s="24"/>
      <c r="I85" s="24">
        <f t="shared" si="5"/>
        <v>0</v>
      </c>
    </row>
    <row r="86" spans="1:9" ht="25.5" x14ac:dyDescent="0.25">
      <c r="A86" s="56" t="s">
        <v>304</v>
      </c>
      <c r="B86" s="56"/>
      <c r="C86" s="23" t="s">
        <v>264</v>
      </c>
      <c r="D86" s="23" t="s">
        <v>265</v>
      </c>
      <c r="E86" s="24">
        <v>0</v>
      </c>
      <c r="F86" s="24"/>
      <c r="G86" s="24"/>
      <c r="H86" s="24"/>
      <c r="I86" s="24">
        <f t="shared" si="5"/>
        <v>0</v>
      </c>
    </row>
    <row r="87" spans="1:9" ht="25.5" x14ac:dyDescent="0.25">
      <c r="A87" s="49" t="s">
        <v>305</v>
      </c>
      <c r="B87" s="49"/>
      <c r="C87" s="13" t="s">
        <v>316</v>
      </c>
      <c r="D87" s="13" t="s">
        <v>266</v>
      </c>
      <c r="E87" s="28">
        <f>SUM(E79:E86)</f>
        <v>0</v>
      </c>
      <c r="F87" s="28">
        <f t="shared" ref="F87:I87" si="17">SUM(F79:F86)</f>
        <v>0</v>
      </c>
      <c r="G87" s="28">
        <f t="shared" si="17"/>
        <v>0</v>
      </c>
      <c r="H87" s="28"/>
      <c r="I87" s="28">
        <f t="shared" si="17"/>
        <v>0</v>
      </c>
    </row>
    <row r="88" spans="1:9" ht="25.5" x14ac:dyDescent="0.25">
      <c r="A88" s="56" t="s">
        <v>306</v>
      </c>
      <c r="B88" s="56"/>
      <c r="C88" s="23" t="s">
        <v>18</v>
      </c>
      <c r="D88" s="23" t="s">
        <v>267</v>
      </c>
      <c r="E88" s="24"/>
      <c r="F88" s="24"/>
      <c r="G88" s="24"/>
      <c r="H88" s="24"/>
      <c r="I88" s="24">
        <f t="shared" si="5"/>
        <v>0</v>
      </c>
    </row>
    <row r="89" spans="1:9" ht="25.5" x14ac:dyDescent="0.25">
      <c r="A89" s="56" t="s">
        <v>307</v>
      </c>
      <c r="B89" s="56"/>
      <c r="C89" s="23" t="s">
        <v>19</v>
      </c>
      <c r="D89" s="23" t="s">
        <v>268</v>
      </c>
      <c r="E89" s="24">
        <v>0</v>
      </c>
      <c r="F89" s="24"/>
      <c r="G89" s="24"/>
      <c r="H89" s="24"/>
      <c r="I89" s="24">
        <f t="shared" si="5"/>
        <v>0</v>
      </c>
    </row>
    <row r="90" spans="1:9" ht="25.5" x14ac:dyDescent="0.25">
      <c r="A90" s="49" t="s">
        <v>308</v>
      </c>
      <c r="B90" s="49"/>
      <c r="C90" s="13" t="s">
        <v>317</v>
      </c>
      <c r="D90" s="13" t="s">
        <v>269</v>
      </c>
      <c r="E90" s="28">
        <f>SUM(E88:E89)</f>
        <v>0</v>
      </c>
      <c r="F90" s="28">
        <f t="shared" ref="F90:I90" si="18">SUM(F88:F89)</f>
        <v>0</v>
      </c>
      <c r="G90" s="28">
        <f t="shared" si="18"/>
        <v>0</v>
      </c>
      <c r="H90" s="28"/>
      <c r="I90" s="28">
        <f t="shared" si="18"/>
        <v>0</v>
      </c>
    </row>
    <row r="91" spans="1:9" ht="25.5" x14ac:dyDescent="0.25">
      <c r="A91" s="49" t="s">
        <v>309</v>
      </c>
      <c r="B91" s="49"/>
      <c r="C91" s="13" t="s">
        <v>20</v>
      </c>
      <c r="D91" s="13" t="s">
        <v>270</v>
      </c>
      <c r="E91" s="28"/>
      <c r="F91" s="28"/>
      <c r="G91" s="28"/>
      <c r="H91" s="28"/>
      <c r="I91" s="28">
        <f t="shared" si="5"/>
        <v>0</v>
      </c>
    </row>
    <row r="92" spans="1:9" ht="25.5" x14ac:dyDescent="0.25">
      <c r="A92" s="49" t="s">
        <v>310</v>
      </c>
      <c r="B92" s="49"/>
      <c r="C92" s="13" t="s">
        <v>21</v>
      </c>
      <c r="D92" s="13" t="s">
        <v>271</v>
      </c>
      <c r="E92" s="28">
        <v>0</v>
      </c>
      <c r="F92" s="28"/>
      <c r="G92" s="28"/>
      <c r="H92" s="28"/>
      <c r="I92" s="28">
        <f t="shared" si="5"/>
        <v>0</v>
      </c>
    </row>
    <row r="93" spans="1:9" ht="25.5" x14ac:dyDescent="0.25">
      <c r="A93" s="49" t="s">
        <v>311</v>
      </c>
      <c r="B93" s="49"/>
      <c r="C93" s="13" t="s">
        <v>272</v>
      </c>
      <c r="D93" s="13" t="s">
        <v>273</v>
      </c>
      <c r="E93" s="28">
        <v>81101722</v>
      </c>
      <c r="F93" s="28"/>
      <c r="G93" s="28"/>
      <c r="H93" s="28"/>
      <c r="I93" s="28">
        <f t="shared" si="5"/>
        <v>81101722</v>
      </c>
    </row>
    <row r="94" spans="1:9" ht="25.5" x14ac:dyDescent="0.25">
      <c r="A94" s="49" t="s">
        <v>312</v>
      </c>
      <c r="B94" s="49"/>
      <c r="C94" s="13" t="s">
        <v>274</v>
      </c>
      <c r="D94" s="13" t="s">
        <v>275</v>
      </c>
      <c r="E94" s="28">
        <v>0</v>
      </c>
      <c r="F94" s="28"/>
      <c r="G94" s="28"/>
      <c r="H94" s="28"/>
      <c r="I94" s="28">
        <f t="shared" ref="I94:I107" si="19">E94+F94+G94</f>
        <v>0</v>
      </c>
    </row>
    <row r="95" spans="1:9" ht="25.5" x14ac:dyDescent="0.25">
      <c r="A95" s="49" t="s">
        <v>313</v>
      </c>
      <c r="B95" s="49"/>
      <c r="C95" s="13" t="s">
        <v>276</v>
      </c>
      <c r="D95" s="13" t="s">
        <v>277</v>
      </c>
      <c r="E95" s="28">
        <v>0</v>
      </c>
      <c r="F95" s="28"/>
      <c r="G95" s="28"/>
      <c r="H95" s="28"/>
      <c r="I95" s="28">
        <f t="shared" si="19"/>
        <v>0</v>
      </c>
    </row>
    <row r="96" spans="1:9" ht="25.5" x14ac:dyDescent="0.25">
      <c r="A96" s="56" t="s">
        <v>314</v>
      </c>
      <c r="B96" s="56"/>
      <c r="C96" s="23" t="s">
        <v>278</v>
      </c>
      <c r="D96" s="23" t="s">
        <v>279</v>
      </c>
      <c r="E96" s="24">
        <v>0</v>
      </c>
      <c r="F96" s="24"/>
      <c r="G96" s="24"/>
      <c r="H96" s="24"/>
      <c r="I96" s="24">
        <f t="shared" si="19"/>
        <v>0</v>
      </c>
    </row>
    <row r="97" spans="1:9" ht="25.5" x14ac:dyDescent="0.25">
      <c r="A97" s="56" t="s">
        <v>318</v>
      </c>
      <c r="B97" s="56"/>
      <c r="C97" s="23" t="s">
        <v>280</v>
      </c>
      <c r="D97" s="23" t="s">
        <v>281</v>
      </c>
      <c r="E97" s="24">
        <v>0</v>
      </c>
      <c r="F97" s="24"/>
      <c r="G97" s="24"/>
      <c r="H97" s="24"/>
      <c r="I97" s="24">
        <f t="shared" si="19"/>
        <v>0</v>
      </c>
    </row>
    <row r="98" spans="1:9" ht="25.5" x14ac:dyDescent="0.25">
      <c r="A98" s="49" t="s">
        <v>319</v>
      </c>
      <c r="B98" s="49"/>
      <c r="C98" s="13" t="s">
        <v>320</v>
      </c>
      <c r="D98" s="13" t="s">
        <v>282</v>
      </c>
      <c r="E98" s="28">
        <v>0</v>
      </c>
      <c r="F98" s="28"/>
      <c r="G98" s="28"/>
      <c r="H98" s="28"/>
      <c r="I98" s="28">
        <f t="shared" si="19"/>
        <v>0</v>
      </c>
    </row>
    <row r="99" spans="1:9" ht="25.5" x14ac:dyDescent="0.25">
      <c r="A99" s="46" t="s">
        <v>322</v>
      </c>
      <c r="B99" s="46"/>
      <c r="C99" s="30" t="s">
        <v>321</v>
      </c>
      <c r="D99" s="30" t="s">
        <v>283</v>
      </c>
      <c r="E99" s="31">
        <f>E82+E87+E90+E91+E92+E93+E94+E95+E98</f>
        <v>81101722</v>
      </c>
      <c r="F99" s="31">
        <f t="shared" ref="F99:I99" si="20">F82+F87+F90+F91+F92+F93+F94+F95+F98</f>
        <v>0</v>
      </c>
      <c r="G99" s="31">
        <f t="shared" si="20"/>
        <v>0</v>
      </c>
      <c r="H99" s="31"/>
      <c r="I99" s="31">
        <f t="shared" si="20"/>
        <v>81101722</v>
      </c>
    </row>
    <row r="100" spans="1:9" ht="38.25" x14ac:dyDescent="0.25">
      <c r="A100" s="49" t="s">
        <v>323</v>
      </c>
      <c r="B100" s="49"/>
      <c r="C100" s="13" t="s">
        <v>284</v>
      </c>
      <c r="D100" s="13" t="s">
        <v>285</v>
      </c>
      <c r="E100" s="28">
        <v>0</v>
      </c>
      <c r="F100" s="28"/>
      <c r="G100" s="28"/>
      <c r="H100" s="28"/>
      <c r="I100" s="28">
        <f t="shared" si="19"/>
        <v>0</v>
      </c>
    </row>
    <row r="101" spans="1:9" ht="38.25" x14ac:dyDescent="0.25">
      <c r="A101" s="49" t="s">
        <v>324</v>
      </c>
      <c r="B101" s="49"/>
      <c r="C101" s="13" t="s">
        <v>286</v>
      </c>
      <c r="D101" s="13" t="s">
        <v>287</v>
      </c>
      <c r="E101" s="28">
        <v>0</v>
      </c>
      <c r="F101" s="28"/>
      <c r="G101" s="28"/>
      <c r="H101" s="28"/>
      <c r="I101" s="28">
        <f t="shared" si="19"/>
        <v>0</v>
      </c>
    </row>
    <row r="102" spans="1:9" ht="25.5" x14ac:dyDescent="0.25">
      <c r="A102" s="49" t="s">
        <v>325</v>
      </c>
      <c r="B102" s="49"/>
      <c r="C102" s="13" t="s">
        <v>22</v>
      </c>
      <c r="D102" s="13" t="s">
        <v>288</v>
      </c>
      <c r="E102" s="28">
        <v>0</v>
      </c>
      <c r="F102" s="28"/>
      <c r="G102" s="28"/>
      <c r="H102" s="28"/>
      <c r="I102" s="28">
        <f t="shared" si="19"/>
        <v>0</v>
      </c>
    </row>
    <row r="103" spans="1:9" ht="38.25" x14ac:dyDescent="0.25">
      <c r="A103" s="49" t="s">
        <v>326</v>
      </c>
      <c r="B103" s="49"/>
      <c r="C103" s="13" t="s">
        <v>289</v>
      </c>
      <c r="D103" s="13" t="s">
        <v>290</v>
      </c>
      <c r="E103" s="28">
        <v>0</v>
      </c>
      <c r="F103" s="28"/>
      <c r="G103" s="28"/>
      <c r="H103" s="28"/>
      <c r="I103" s="28">
        <f t="shared" si="19"/>
        <v>0</v>
      </c>
    </row>
    <row r="104" spans="1:9" ht="25.5" x14ac:dyDescent="0.25">
      <c r="A104" s="49" t="s">
        <v>327</v>
      </c>
      <c r="B104" s="49"/>
      <c r="C104" s="13" t="s">
        <v>291</v>
      </c>
      <c r="D104" s="13" t="s">
        <v>292</v>
      </c>
      <c r="E104" s="28">
        <v>0</v>
      </c>
      <c r="F104" s="28"/>
      <c r="G104" s="28"/>
      <c r="H104" s="28"/>
      <c r="I104" s="28">
        <f t="shared" si="19"/>
        <v>0</v>
      </c>
    </row>
    <row r="105" spans="1:9" ht="25.5" x14ac:dyDescent="0.25">
      <c r="A105" s="46" t="s">
        <v>328</v>
      </c>
      <c r="B105" s="46"/>
      <c r="C105" s="30" t="s">
        <v>332</v>
      </c>
      <c r="D105" s="30" t="s">
        <v>293</v>
      </c>
      <c r="E105" s="31">
        <f>SUM(E100:E104)</f>
        <v>0</v>
      </c>
      <c r="F105" s="31">
        <f t="shared" ref="F105:I105" si="21">SUM(F100:F104)</f>
        <v>0</v>
      </c>
      <c r="G105" s="31">
        <f t="shared" si="21"/>
        <v>0</v>
      </c>
      <c r="H105" s="31"/>
      <c r="I105" s="31">
        <f t="shared" si="21"/>
        <v>0</v>
      </c>
    </row>
    <row r="106" spans="1:9" ht="25.5" x14ac:dyDescent="0.25">
      <c r="A106" s="46" t="s">
        <v>329</v>
      </c>
      <c r="B106" s="46"/>
      <c r="C106" s="30" t="s">
        <v>23</v>
      </c>
      <c r="D106" s="30" t="s">
        <v>294</v>
      </c>
      <c r="E106" s="31">
        <v>0</v>
      </c>
      <c r="F106" s="31"/>
      <c r="G106" s="31"/>
      <c r="H106" s="31"/>
      <c r="I106" s="31">
        <f t="shared" si="19"/>
        <v>0</v>
      </c>
    </row>
    <row r="107" spans="1:9" x14ac:dyDescent="0.25">
      <c r="A107" s="46" t="s">
        <v>330</v>
      </c>
      <c r="B107" s="46"/>
      <c r="C107" s="30" t="s">
        <v>295</v>
      </c>
      <c r="D107" s="30" t="s">
        <v>296</v>
      </c>
      <c r="E107" s="31">
        <v>0</v>
      </c>
      <c r="F107" s="31"/>
      <c r="G107" s="31"/>
      <c r="H107" s="31"/>
      <c r="I107" s="31">
        <f t="shared" si="19"/>
        <v>0</v>
      </c>
    </row>
    <row r="108" spans="1:9" ht="25.5" x14ac:dyDescent="0.25">
      <c r="A108" s="47" t="s">
        <v>331</v>
      </c>
      <c r="B108" s="47"/>
      <c r="C108" s="34" t="s">
        <v>333</v>
      </c>
      <c r="D108" s="34" t="s">
        <v>297</v>
      </c>
      <c r="E108" s="35">
        <f>E99+E105+E106+E107</f>
        <v>81101722</v>
      </c>
      <c r="F108" s="35">
        <f t="shared" ref="F108:I108" si="22">F99+F105+F106+F107</f>
        <v>0</v>
      </c>
      <c r="G108" s="35">
        <f t="shared" si="22"/>
        <v>0</v>
      </c>
      <c r="H108" s="35"/>
      <c r="I108" s="35">
        <f t="shared" si="22"/>
        <v>81101722</v>
      </c>
    </row>
    <row r="109" spans="1:9" ht="21.75" customHeight="1" x14ac:dyDescent="0.25">
      <c r="A109" s="48" t="s">
        <v>334</v>
      </c>
      <c r="B109" s="48"/>
      <c r="C109" s="38" t="s">
        <v>335</v>
      </c>
      <c r="D109" s="38" t="s">
        <v>336</v>
      </c>
      <c r="E109" s="39">
        <f>E78+E108</f>
        <v>89096722</v>
      </c>
      <c r="F109" s="39">
        <f t="shared" ref="F109:I109" si="23">F78+F108</f>
        <v>0</v>
      </c>
      <c r="G109" s="39">
        <f t="shared" si="23"/>
        <v>0</v>
      </c>
      <c r="H109" s="39"/>
      <c r="I109" s="39">
        <f t="shared" si="23"/>
        <v>89096722</v>
      </c>
    </row>
    <row r="110" spans="1:9" x14ac:dyDescent="0.25">
      <c r="A110" s="21"/>
      <c r="B110" s="21"/>
      <c r="C110" s="2"/>
      <c r="D110" s="2"/>
      <c r="E110" s="3"/>
      <c r="F110" s="3"/>
      <c r="G110" s="3"/>
      <c r="H110" s="3"/>
      <c r="I110" s="3"/>
    </row>
    <row r="111" spans="1:9" x14ac:dyDescent="0.25">
      <c r="A111" s="21"/>
      <c r="B111" s="21"/>
      <c r="C111" s="2"/>
      <c r="D111" s="2"/>
      <c r="E111" s="3"/>
      <c r="F111" s="3"/>
      <c r="G111" s="3"/>
      <c r="H111" s="3"/>
      <c r="I111" s="3"/>
    </row>
    <row r="112" spans="1:9" x14ac:dyDescent="0.25">
      <c r="A112" s="21"/>
      <c r="B112" s="21"/>
      <c r="C112" s="2"/>
      <c r="D112" s="2"/>
      <c r="E112" s="3"/>
      <c r="F112" s="3"/>
      <c r="G112" s="3"/>
      <c r="H112" s="3"/>
      <c r="I112" s="3"/>
    </row>
    <row r="113" spans="1:10" x14ac:dyDescent="0.25">
      <c r="A113" s="45"/>
      <c r="B113" s="45"/>
      <c r="C113" s="4"/>
      <c r="D113" s="4"/>
      <c r="E113" s="3"/>
      <c r="F113" s="3"/>
      <c r="G113" s="3"/>
      <c r="H113" s="3"/>
      <c r="I113" s="3"/>
    </row>
    <row r="114" spans="1:10" x14ac:dyDescent="0.25">
      <c r="A114" s="47" t="s">
        <v>31</v>
      </c>
      <c r="B114" s="47"/>
      <c r="C114" s="51" t="s">
        <v>41</v>
      </c>
      <c r="D114" s="51"/>
      <c r="E114" s="51"/>
      <c r="F114" s="51"/>
      <c r="G114" s="51"/>
      <c r="H114" s="51"/>
      <c r="I114" s="51"/>
    </row>
    <row r="115" spans="1:10" x14ac:dyDescent="0.25">
      <c r="A115" s="47" t="s">
        <v>36</v>
      </c>
      <c r="B115" s="47"/>
      <c r="C115" s="54" t="s">
        <v>37</v>
      </c>
      <c r="D115" s="34"/>
      <c r="E115" s="52" t="str">
        <f>E6</f>
        <v>2020. évi eredeti előirányzat</v>
      </c>
      <c r="F115" s="52"/>
      <c r="G115" s="52"/>
      <c r="H115" s="52"/>
      <c r="I115" s="52"/>
    </row>
    <row r="116" spans="1:10" ht="25.5" x14ac:dyDescent="0.25">
      <c r="A116" s="47"/>
      <c r="B116" s="47"/>
      <c r="C116" s="54"/>
      <c r="D116" s="34"/>
      <c r="E116" s="40" t="s">
        <v>0</v>
      </c>
      <c r="F116" s="40" t="s">
        <v>1</v>
      </c>
      <c r="G116" s="40" t="s">
        <v>2</v>
      </c>
      <c r="H116" s="42"/>
      <c r="I116" s="40" t="s">
        <v>3</v>
      </c>
    </row>
    <row r="117" spans="1:10" x14ac:dyDescent="0.25">
      <c r="A117" s="47">
        <v>1</v>
      </c>
      <c r="B117" s="47"/>
      <c r="C117" s="40">
        <v>2</v>
      </c>
      <c r="D117" s="34"/>
      <c r="E117" s="40">
        <v>3</v>
      </c>
      <c r="F117" s="40">
        <v>4</v>
      </c>
      <c r="G117" s="40">
        <v>5</v>
      </c>
      <c r="H117" s="42"/>
      <c r="I117" s="40">
        <v>6</v>
      </c>
    </row>
    <row r="118" spans="1:10" x14ac:dyDescent="0.25">
      <c r="A118" s="60" t="s">
        <v>30</v>
      </c>
      <c r="B118" s="60"/>
      <c r="C118" s="60"/>
      <c r="D118" s="60"/>
      <c r="E118" s="60"/>
      <c r="F118" s="60"/>
      <c r="G118" s="60"/>
      <c r="H118" s="60"/>
      <c r="I118" s="60"/>
    </row>
    <row r="119" spans="1:10" x14ac:dyDescent="0.25">
      <c r="A119" s="56" t="s">
        <v>68</v>
      </c>
      <c r="B119" s="56"/>
      <c r="C119" s="23" t="s">
        <v>240</v>
      </c>
      <c r="D119" s="23" t="s">
        <v>236</v>
      </c>
      <c r="E119" s="24">
        <v>61350798</v>
      </c>
      <c r="F119" s="24"/>
      <c r="G119" s="24"/>
      <c r="H119" s="24"/>
      <c r="I119" s="24">
        <f t="shared" ref="I119:I140" si="24">E119+F119+G119</f>
        <v>61350798</v>
      </c>
    </row>
    <row r="120" spans="1:10" ht="25.5" x14ac:dyDescent="0.25">
      <c r="A120" s="56" t="s">
        <v>69</v>
      </c>
      <c r="B120" s="56"/>
      <c r="C120" s="23" t="s">
        <v>237</v>
      </c>
      <c r="D120" s="23" t="s">
        <v>238</v>
      </c>
      <c r="E120" s="24">
        <v>10609184</v>
      </c>
      <c r="F120" s="24"/>
      <c r="G120" s="24"/>
      <c r="H120" s="24"/>
      <c r="I120" s="24">
        <f t="shared" si="24"/>
        <v>10609184</v>
      </c>
    </row>
    <row r="121" spans="1:10" x14ac:dyDescent="0.25">
      <c r="A121" s="56" t="s">
        <v>70</v>
      </c>
      <c r="B121" s="56"/>
      <c r="C121" s="23" t="s">
        <v>32</v>
      </c>
      <c r="D121" s="23" t="s">
        <v>239</v>
      </c>
      <c r="E121" s="24">
        <v>17092290</v>
      </c>
      <c r="F121" s="24"/>
      <c r="G121" s="24"/>
      <c r="H121" s="24"/>
      <c r="I121" s="24">
        <f t="shared" si="24"/>
        <v>17092290</v>
      </c>
    </row>
    <row r="122" spans="1:10" x14ac:dyDescent="0.25">
      <c r="A122" s="56" t="s">
        <v>71</v>
      </c>
      <c r="B122" s="56"/>
      <c r="C122" s="23" t="s">
        <v>24</v>
      </c>
      <c r="D122" s="23" t="s">
        <v>241</v>
      </c>
      <c r="E122" s="24"/>
      <c r="F122" s="24"/>
      <c r="G122" s="24"/>
      <c r="H122" s="24"/>
      <c r="I122" s="24">
        <f t="shared" si="24"/>
        <v>0</v>
      </c>
    </row>
    <row r="123" spans="1:10" x14ac:dyDescent="0.25">
      <c r="A123" s="56" t="s">
        <v>72</v>
      </c>
      <c r="B123" s="56"/>
      <c r="C123" s="23" t="s">
        <v>243</v>
      </c>
      <c r="D123" s="23" t="s">
        <v>242</v>
      </c>
      <c r="E123" s="24"/>
      <c r="F123" s="24"/>
      <c r="G123" s="24"/>
      <c r="H123" s="24"/>
      <c r="I123" s="24">
        <f t="shared" si="24"/>
        <v>0</v>
      </c>
      <c r="J123" s="19" t="s">
        <v>44</v>
      </c>
    </row>
    <row r="124" spans="1:10" x14ac:dyDescent="0.25">
      <c r="A124" s="56" t="s">
        <v>73</v>
      </c>
      <c r="B124" s="56"/>
      <c r="C124" s="23" t="s">
        <v>245</v>
      </c>
      <c r="D124" s="23" t="s">
        <v>244</v>
      </c>
      <c r="E124" s="24">
        <v>44450</v>
      </c>
      <c r="F124" s="24"/>
      <c r="G124" s="24"/>
      <c r="H124" s="24"/>
      <c r="I124" s="24">
        <f t="shared" si="24"/>
        <v>44450</v>
      </c>
    </row>
    <row r="125" spans="1:10" x14ac:dyDescent="0.25">
      <c r="A125" s="56" t="s">
        <v>74</v>
      </c>
      <c r="B125" s="56"/>
      <c r="C125" s="23" t="s">
        <v>25</v>
      </c>
      <c r="D125" s="23" t="s">
        <v>246</v>
      </c>
      <c r="E125" s="24"/>
      <c r="F125" s="24"/>
      <c r="G125" s="24"/>
      <c r="H125" s="24"/>
      <c r="I125" s="24">
        <f t="shared" si="24"/>
        <v>0</v>
      </c>
    </row>
    <row r="126" spans="1:10" x14ac:dyDescent="0.25">
      <c r="A126" s="56" t="s">
        <v>76</v>
      </c>
      <c r="B126" s="56"/>
      <c r="C126" s="23" t="s">
        <v>248</v>
      </c>
      <c r="D126" s="23" t="s">
        <v>247</v>
      </c>
      <c r="E126" s="24"/>
      <c r="F126" s="24"/>
      <c r="G126" s="24"/>
      <c r="H126" s="24"/>
      <c r="I126" s="24">
        <f t="shared" si="24"/>
        <v>0</v>
      </c>
    </row>
    <row r="127" spans="1:10" ht="25.5" x14ac:dyDescent="0.25">
      <c r="A127" s="47" t="s">
        <v>77</v>
      </c>
      <c r="B127" s="47"/>
      <c r="C127" s="34" t="s">
        <v>250</v>
      </c>
      <c r="D127" s="34" t="s">
        <v>249</v>
      </c>
      <c r="E127" s="35">
        <f>SUM(E119:E126)</f>
        <v>89096722</v>
      </c>
      <c r="F127" s="35">
        <f t="shared" ref="F127:I127" si="25">SUM(F119:F126)</f>
        <v>0</v>
      </c>
      <c r="G127" s="35">
        <f t="shared" si="25"/>
        <v>0</v>
      </c>
      <c r="H127" s="35"/>
      <c r="I127" s="35">
        <f t="shared" si="25"/>
        <v>89096722</v>
      </c>
    </row>
    <row r="128" spans="1:10" ht="25.5" x14ac:dyDescent="0.25">
      <c r="A128" s="56" t="s">
        <v>78</v>
      </c>
      <c r="B128" s="56"/>
      <c r="C128" s="23" t="s">
        <v>356</v>
      </c>
      <c r="D128" s="23" t="s">
        <v>339</v>
      </c>
      <c r="E128" s="24"/>
      <c r="F128" s="24"/>
      <c r="G128" s="24"/>
      <c r="H128" s="24"/>
      <c r="I128" s="24">
        <f t="shared" si="24"/>
        <v>0</v>
      </c>
    </row>
    <row r="129" spans="1:9" x14ac:dyDescent="0.25">
      <c r="A129" s="56" t="s">
        <v>79</v>
      </c>
      <c r="B129" s="56"/>
      <c r="C129" s="23" t="s">
        <v>357</v>
      </c>
      <c r="D129" s="23" t="s">
        <v>340</v>
      </c>
      <c r="E129" s="24"/>
      <c r="F129" s="24"/>
      <c r="G129" s="24"/>
      <c r="H129" s="24"/>
      <c r="I129" s="24">
        <f t="shared" si="24"/>
        <v>0</v>
      </c>
    </row>
    <row r="130" spans="1:9" ht="25.5" x14ac:dyDescent="0.25">
      <c r="A130" s="56" t="s">
        <v>80</v>
      </c>
      <c r="B130" s="56"/>
      <c r="C130" s="23" t="s">
        <v>26</v>
      </c>
      <c r="D130" s="23" t="s">
        <v>341</v>
      </c>
      <c r="E130" s="24"/>
      <c r="F130" s="24"/>
      <c r="G130" s="24"/>
      <c r="H130" s="24"/>
      <c r="I130" s="24">
        <f t="shared" si="24"/>
        <v>0</v>
      </c>
    </row>
    <row r="131" spans="1:9" ht="25.5" x14ac:dyDescent="0.25">
      <c r="A131" s="56" t="s">
        <v>81</v>
      </c>
      <c r="B131" s="56"/>
      <c r="C131" s="23" t="s">
        <v>27</v>
      </c>
      <c r="D131" s="23" t="s">
        <v>342</v>
      </c>
      <c r="E131" s="24"/>
      <c r="F131" s="24"/>
      <c r="G131" s="24"/>
      <c r="H131" s="24"/>
      <c r="I131" s="24">
        <f t="shared" si="24"/>
        <v>0</v>
      </c>
    </row>
    <row r="132" spans="1:9" ht="25.5" x14ac:dyDescent="0.25">
      <c r="A132" s="56" t="s">
        <v>45</v>
      </c>
      <c r="B132" s="56"/>
      <c r="C132" s="23" t="s">
        <v>343</v>
      </c>
      <c r="D132" s="23" t="s">
        <v>344</v>
      </c>
      <c r="E132" s="24"/>
      <c r="F132" s="24"/>
      <c r="G132" s="24"/>
      <c r="H132" s="24"/>
      <c r="I132" s="24">
        <f t="shared" si="24"/>
        <v>0</v>
      </c>
    </row>
    <row r="133" spans="1:9" ht="25.5" x14ac:dyDescent="0.25">
      <c r="A133" s="56" t="s">
        <v>88</v>
      </c>
      <c r="B133" s="56"/>
      <c r="C133" s="23" t="s">
        <v>345</v>
      </c>
      <c r="D133" s="23" t="s">
        <v>346</v>
      </c>
      <c r="E133" s="24"/>
      <c r="F133" s="24"/>
      <c r="G133" s="24"/>
      <c r="H133" s="24"/>
      <c r="I133" s="24">
        <f t="shared" si="24"/>
        <v>0</v>
      </c>
    </row>
    <row r="134" spans="1:9" x14ac:dyDescent="0.25">
      <c r="A134" s="56" t="s">
        <v>89</v>
      </c>
      <c r="B134" s="56"/>
      <c r="C134" s="23" t="s">
        <v>28</v>
      </c>
      <c r="D134" s="23" t="s">
        <v>347</v>
      </c>
      <c r="E134" s="24"/>
      <c r="F134" s="24"/>
      <c r="G134" s="24"/>
      <c r="H134" s="24"/>
      <c r="I134" s="24">
        <f t="shared" si="24"/>
        <v>0</v>
      </c>
    </row>
    <row r="135" spans="1:9" ht="25.5" x14ac:dyDescent="0.25">
      <c r="A135" s="56" t="s">
        <v>90</v>
      </c>
      <c r="B135" s="56"/>
      <c r="C135" s="23" t="s">
        <v>348</v>
      </c>
      <c r="D135" s="23" t="s">
        <v>349</v>
      </c>
      <c r="E135" s="24"/>
      <c r="F135" s="24"/>
      <c r="G135" s="24"/>
      <c r="H135" s="24"/>
      <c r="I135" s="24">
        <f t="shared" si="24"/>
        <v>0</v>
      </c>
    </row>
    <row r="136" spans="1:9" x14ac:dyDescent="0.25">
      <c r="A136" s="56" t="s">
        <v>91</v>
      </c>
      <c r="B136" s="56"/>
      <c r="C136" s="23" t="s">
        <v>358</v>
      </c>
      <c r="D136" s="23" t="s">
        <v>350</v>
      </c>
      <c r="E136" s="24">
        <v>0</v>
      </c>
      <c r="F136" s="24"/>
      <c r="G136" s="24"/>
      <c r="H136" s="24"/>
      <c r="I136" s="24">
        <f t="shared" si="24"/>
        <v>0</v>
      </c>
    </row>
    <row r="137" spans="1:9" ht="25.5" x14ac:dyDescent="0.25">
      <c r="A137" s="46" t="s">
        <v>99</v>
      </c>
      <c r="B137" s="46"/>
      <c r="C137" s="30" t="s">
        <v>359</v>
      </c>
      <c r="D137" s="30" t="s">
        <v>337</v>
      </c>
      <c r="E137" s="31">
        <f>SUM(E128:E136)</f>
        <v>0</v>
      </c>
      <c r="F137" s="31">
        <f t="shared" ref="F137:I137" si="26">SUM(F128:F136)</f>
        <v>0</v>
      </c>
      <c r="G137" s="31">
        <f t="shared" si="26"/>
        <v>0</v>
      </c>
      <c r="H137" s="31"/>
      <c r="I137" s="31">
        <f t="shared" si="26"/>
        <v>0</v>
      </c>
    </row>
    <row r="138" spans="1:9" x14ac:dyDescent="0.25">
      <c r="A138" s="46" t="s">
        <v>100</v>
      </c>
      <c r="B138" s="46"/>
      <c r="C138" s="30" t="s">
        <v>360</v>
      </c>
      <c r="D138" s="30" t="s">
        <v>338</v>
      </c>
      <c r="E138" s="31">
        <v>0</v>
      </c>
      <c r="F138" s="31"/>
      <c r="G138" s="31"/>
      <c r="H138" s="31"/>
      <c r="I138" s="31">
        <f t="shared" si="24"/>
        <v>0</v>
      </c>
    </row>
    <row r="139" spans="1:9" ht="25.5" x14ac:dyDescent="0.25">
      <c r="A139" s="46" t="s">
        <v>101</v>
      </c>
      <c r="B139" s="46"/>
      <c r="C139" s="30" t="s">
        <v>351</v>
      </c>
      <c r="D139" s="30" t="s">
        <v>352</v>
      </c>
      <c r="E139" s="31"/>
      <c r="F139" s="31"/>
      <c r="G139" s="31"/>
      <c r="H139" s="31"/>
      <c r="I139" s="31">
        <f t="shared" si="24"/>
        <v>0</v>
      </c>
    </row>
    <row r="140" spans="1:9" x14ac:dyDescent="0.25">
      <c r="A140" s="46" t="s">
        <v>106</v>
      </c>
      <c r="B140" s="46"/>
      <c r="C140" s="30" t="s">
        <v>353</v>
      </c>
      <c r="D140" s="30" t="s">
        <v>354</v>
      </c>
      <c r="E140" s="31"/>
      <c r="F140" s="31"/>
      <c r="G140" s="31"/>
      <c r="H140" s="31"/>
      <c r="I140" s="31">
        <f t="shared" si="24"/>
        <v>0</v>
      </c>
    </row>
    <row r="141" spans="1:9" ht="25.5" x14ac:dyDescent="0.25">
      <c r="A141" s="47" t="s">
        <v>109</v>
      </c>
      <c r="B141" s="47"/>
      <c r="C141" s="34" t="s">
        <v>361</v>
      </c>
      <c r="D141" s="34" t="s">
        <v>355</v>
      </c>
      <c r="E141" s="35">
        <f>E137+E138+E139+E140</f>
        <v>0</v>
      </c>
      <c r="F141" s="35">
        <f t="shared" ref="F141:I141" si="27">F137+F138+F139+F140</f>
        <v>0</v>
      </c>
      <c r="G141" s="35">
        <f t="shared" si="27"/>
        <v>0</v>
      </c>
      <c r="H141" s="35"/>
      <c r="I141" s="35">
        <f t="shared" si="27"/>
        <v>0</v>
      </c>
    </row>
    <row r="142" spans="1:9" x14ac:dyDescent="0.25">
      <c r="A142" s="48" t="s">
        <v>110</v>
      </c>
      <c r="B142" s="48"/>
      <c r="C142" s="38" t="s">
        <v>362</v>
      </c>
      <c r="D142" s="38" t="s">
        <v>363</v>
      </c>
      <c r="E142" s="39">
        <f>E127+E141</f>
        <v>89096722</v>
      </c>
      <c r="F142" s="39">
        <f t="shared" ref="F142:I142" si="28">F127+F141</f>
        <v>0</v>
      </c>
      <c r="G142" s="39">
        <f t="shared" si="28"/>
        <v>0</v>
      </c>
      <c r="H142" s="39"/>
      <c r="I142" s="39">
        <f t="shared" si="28"/>
        <v>89096722</v>
      </c>
    </row>
    <row r="143" spans="1:9" x14ac:dyDescent="0.25">
      <c r="A143" s="5"/>
      <c r="B143" s="6"/>
      <c r="C143" s="7"/>
      <c r="D143" s="7"/>
      <c r="E143" s="7"/>
      <c r="F143" s="7"/>
      <c r="G143" s="7"/>
      <c r="H143" s="7"/>
      <c r="I143" s="8">
        <f>I109-I142</f>
        <v>0</v>
      </c>
    </row>
    <row r="144" spans="1:9" x14ac:dyDescent="0.25">
      <c r="A144" s="9"/>
      <c r="B144" s="10"/>
      <c r="C144" s="11"/>
      <c r="D144" s="11"/>
      <c r="E144" s="11"/>
      <c r="F144" s="11"/>
      <c r="G144" s="11"/>
      <c r="H144" s="11"/>
      <c r="I144" s="11"/>
    </row>
    <row r="145" spans="1:9" x14ac:dyDescent="0.25">
      <c r="A145" s="12" t="s">
        <v>38</v>
      </c>
      <c r="B145" s="12"/>
      <c r="C145" s="13"/>
      <c r="D145" s="22"/>
      <c r="E145" s="61">
        <v>8</v>
      </c>
      <c r="F145" s="62"/>
      <c r="G145" s="62"/>
      <c r="H145" s="62"/>
      <c r="I145" s="63"/>
    </row>
    <row r="146" spans="1:9" x14ac:dyDescent="0.25">
      <c r="A146" s="64"/>
      <c r="B146" s="65"/>
      <c r="C146" s="66"/>
      <c r="D146" s="20"/>
      <c r="E146" s="61"/>
      <c r="F146" s="62"/>
      <c r="G146" s="62"/>
      <c r="H146" s="62"/>
      <c r="I146" s="63"/>
    </row>
    <row r="147" spans="1:9" x14ac:dyDescent="0.25">
      <c r="A147" s="14"/>
      <c r="B147" s="14"/>
      <c r="C147" s="15"/>
      <c r="D147" s="15"/>
      <c r="E147" s="16"/>
      <c r="F147" s="16"/>
      <c r="G147" s="16"/>
      <c r="H147" s="16"/>
      <c r="I147" s="16"/>
    </row>
    <row r="148" spans="1:9" ht="21.95" customHeight="1" x14ac:dyDescent="0.25"/>
    <row r="149" spans="1:9" ht="21.95" customHeight="1" x14ac:dyDescent="0.25"/>
    <row r="150" spans="1:9" ht="21.95" customHeight="1" x14ac:dyDescent="0.25"/>
    <row r="151" spans="1:9" ht="21.95" customHeight="1" x14ac:dyDescent="0.25"/>
    <row r="152" spans="1:9" ht="21.95" customHeight="1" x14ac:dyDescent="0.25"/>
    <row r="153" spans="1:9" ht="21.95" customHeight="1" x14ac:dyDescent="0.25"/>
    <row r="154" spans="1:9" ht="21.95" customHeight="1" x14ac:dyDescent="0.25"/>
    <row r="155" spans="1:9" ht="21.95" customHeight="1" x14ac:dyDescent="0.25"/>
    <row r="156" spans="1:9" ht="21.95" customHeight="1" x14ac:dyDescent="0.25"/>
  </sheetData>
  <mergeCells count="144">
    <mergeCell ref="A2:I2"/>
    <mergeCell ref="A3:B3"/>
    <mergeCell ref="C3:I3"/>
    <mergeCell ref="A4:B4"/>
    <mergeCell ref="C4:I4"/>
    <mergeCell ref="A5:B5"/>
    <mergeCell ref="A6:B7"/>
    <mergeCell ref="C6:C7"/>
    <mergeCell ref="E6:I6"/>
    <mergeCell ref="A14:B14"/>
    <mergeCell ref="A15:B15"/>
    <mergeCell ref="A16:B16"/>
    <mergeCell ref="A17:B17"/>
    <mergeCell ref="A18:B18"/>
    <mergeCell ref="A8:B8"/>
    <mergeCell ref="A9:I9"/>
    <mergeCell ref="A11:B11"/>
    <mergeCell ref="A12:B12"/>
    <mergeCell ref="A13:B1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35:B35"/>
    <mergeCell ref="A36:B36"/>
    <mergeCell ref="A37:B37"/>
    <mergeCell ref="A38:B38"/>
    <mergeCell ref="A39:B39"/>
    <mergeCell ref="A29:B29"/>
    <mergeCell ref="A30:B30"/>
    <mergeCell ref="A31:B31"/>
    <mergeCell ref="A33:B33"/>
    <mergeCell ref="A34:B3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B6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104:B104"/>
    <mergeCell ref="A105:B105"/>
    <mergeCell ref="A106:B106"/>
    <mergeCell ref="A107:B107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22:B122"/>
    <mergeCell ref="A123:B123"/>
    <mergeCell ref="A124:B124"/>
    <mergeCell ref="C115:C116"/>
    <mergeCell ref="E115:I115"/>
    <mergeCell ref="A117:B117"/>
    <mergeCell ref="A118:I118"/>
    <mergeCell ref="A119:B119"/>
    <mergeCell ref="A108:B108"/>
    <mergeCell ref="A109:B109"/>
    <mergeCell ref="A113:B113"/>
    <mergeCell ref="A114:B114"/>
    <mergeCell ref="A115:B116"/>
    <mergeCell ref="C114:I114"/>
    <mergeCell ref="A120:B120"/>
    <mergeCell ref="A121:B121"/>
    <mergeCell ref="A140:B140"/>
    <mergeCell ref="A141:B141"/>
    <mergeCell ref="A142:B142"/>
    <mergeCell ref="E145:I145"/>
    <mergeCell ref="A146:C146"/>
    <mergeCell ref="E146:I146"/>
    <mergeCell ref="A135:B135"/>
    <mergeCell ref="A136:B136"/>
    <mergeCell ref="A137:B137"/>
    <mergeCell ref="A138:B138"/>
    <mergeCell ref="A139:B139"/>
    <mergeCell ref="A130:B130"/>
    <mergeCell ref="A131:B131"/>
    <mergeCell ref="A132:B132"/>
    <mergeCell ref="A133:B133"/>
    <mergeCell ref="A134:B134"/>
    <mergeCell ref="A125:B125"/>
    <mergeCell ref="A126:B126"/>
    <mergeCell ref="A127:B127"/>
    <mergeCell ref="A128:B128"/>
    <mergeCell ref="A129:B1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1. melléklet</vt:lpstr>
      <vt:lpstr>2. melléklet</vt:lpstr>
      <vt:lpstr>9.1 melléklet</vt:lpstr>
      <vt:lpstr>9.2 melléklet</vt:lpstr>
      <vt:lpstr>9.3 melléklet</vt:lpstr>
      <vt:lpstr> 9.4 melléklet</vt:lpstr>
      <vt:lpstr>9.5 melléklet</vt:lpstr>
      <vt:lpstr>9.6 melléklet</vt:lpstr>
      <vt:lpstr>9.7 melléklet</vt:lpstr>
      <vt:lpstr>9.8 melléklet</vt:lpstr>
      <vt:lpstr>'1. melléklet'!Nyomtatási_cím</vt:lpstr>
      <vt:lpstr>'1. melléklet'!Nyomtatási_terület</vt:lpstr>
      <vt:lpstr>'2.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Harsányiné Farkas Judit</dc:creator>
  <cp:lastModifiedBy>Talló Gabriella</cp:lastModifiedBy>
  <cp:lastPrinted>2020-02-06T09:51:05Z</cp:lastPrinted>
  <dcterms:created xsi:type="dcterms:W3CDTF">2018-12-03T11:00:00Z</dcterms:created>
  <dcterms:modified xsi:type="dcterms:W3CDTF">2020-04-23T10:52:02Z</dcterms:modified>
</cp:coreProperties>
</file>