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8" activeTab="0"/>
  </bookViews>
  <sheets>
    <sheet name="Áttekintő táblázat" sheetId="1" r:id="rId1"/>
    <sheet name="Záradék" sheetId="2" r:id="rId2"/>
    <sheet name="Fejezet összesítő" sheetId="3" r:id="rId3"/>
    <sheet name="Ady Endre" sheetId="4" r:id="rId4"/>
    <sheet name="Alföldi 21-Ilka" sheetId="5" r:id="rId5"/>
    <sheet name="Alföldi 41-39" sheetId="6" r:id="rId6"/>
    <sheet name="Borostyán u" sheetId="7" r:id="rId7"/>
    <sheet name="Gyöngyvirág" sheetId="8" r:id="rId8"/>
    <sheet name="Juhász Gy" sheetId="9" r:id="rId9"/>
    <sheet name="Kodály" sheetId="10" r:id="rId10"/>
    <sheet name="Lázár" sheetId="11" r:id="rId11"/>
    <sheet name="Martinovics" sheetId="12" r:id="rId12"/>
    <sheet name="Mező" sheetId="13" r:id="rId13"/>
    <sheet name="Rét-Berek" sheetId="14" r:id="rId14"/>
    <sheet name="Rét u-Rét köz" sheetId="15" r:id="rId15"/>
    <sheet name="Sólyom-Hegy" sheetId="16" r:id="rId16"/>
    <sheet name="Sólyom 21" sheetId="17" r:id="rId17"/>
    <sheet name="Sólyom 42" sheetId="18" r:id="rId18"/>
    <sheet name="Széphegyi köz" sheetId="19" r:id="rId19"/>
    <sheet name="Wesselényi-Bajcsi" sheetId="20" r:id="rId20"/>
  </sheets>
  <definedNames/>
  <calcPr fullCalcOnLoad="1"/>
</workbook>
</file>

<file path=xl/sharedStrings.xml><?xml version="1.0" encoding="utf-8"?>
<sst xmlns="http://schemas.openxmlformats.org/spreadsheetml/2006/main" count="708" uniqueCount="149">
  <si>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</si>
  <si>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</si>
  <si>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</si>
  <si>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</si>
  <si>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</si>
  <si>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</si>
  <si>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</si>
  <si>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</si>
  <si>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</si>
  <si>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 Irtás, föld- és sziklamunka</t>
  </si>
  <si>
    <t>21-001-1.1.2</t>
  </si>
  <si>
    <t>db</t>
  </si>
  <si>
    <t>Egyes fák kitermelése tuskóirtással, legallyazással és darabolással, kézi szerszámokkal, I-II. oszt. talajban, törzsátmérő: 21-40 cm között</t>
  </si>
  <si>
    <t>62 Kőburkolat készítése</t>
  </si>
  <si>
    <t>62-001-2.1</t>
  </si>
  <si>
    <t>m²</t>
  </si>
  <si>
    <t>Árokburkolat bontása</t>
  </si>
  <si>
    <t>Fejezet összesen:</t>
  </si>
  <si>
    <t>21-004-4.1.2-0120015</t>
  </si>
  <si>
    <t>m³</t>
  </si>
  <si>
    <t>Talajjavító réteg készítése vonalas létesítményeknél, 3,00 m szélességig vagy építményen belül, osztályozatlan kavicsból Nyers homokos kavics, NHK 0/63 Q-TT, Nyékládháza</t>
  </si>
  <si>
    <t>21-008-2.2.2</t>
  </si>
  <si>
    <t>Tömörítés bármely tömörítési osztályban gépi erővel, kis felületen, tömörségi fok: 90%</t>
  </si>
  <si>
    <t>53 Közműcsatorna-építés</t>
  </si>
  <si>
    <t>53-051-6.1-0112010</t>
  </si>
  <si>
    <t>m</t>
  </si>
  <si>
    <t>Fejgerenda készítés, betonból, méterenként 0,03 m³ beton bedolgozásával C12/15-16/FN kavicsbeton keverék CEM 32,5 portlandcementtel, m=6,3 X0 környezeti osztályú</t>
  </si>
  <si>
    <t>62-003-4.1.2-0622043</t>
  </si>
  <si>
    <t>Betonlap vagy teraszburkolat készítése, medrek kialakítása, 40x40x10 cm-es lapokból saját anyagából</t>
  </si>
  <si>
    <t>Fejezetek megnevezése</t>
  </si>
  <si>
    <t>Anyag összege</t>
  </si>
  <si>
    <t>Díj összege</t>
  </si>
  <si>
    <t>Összesen:</t>
  </si>
  <si>
    <t>NALA-MI Mérnöki Iroda Kft.</t>
  </si>
  <si>
    <t>2146 Mogyoród, Templom út 9.</t>
  </si>
  <si>
    <t>Lev.: 2100 Gödöllő, Pf. 345.</t>
  </si>
  <si>
    <t>Tel.: 309/526-285, Tel./Fax: 28/430-368</t>
  </si>
  <si>
    <t>Adószám: 23073289-2-13</t>
  </si>
  <si>
    <t>Cégjegyzékszám: 13-09-142997</t>
  </si>
  <si>
    <t xml:space="preserve">Kerepes Város Önkormányzata            </t>
  </si>
  <si>
    <t xml:space="preserve">                                       </t>
  </si>
  <si>
    <t xml:space="preserve">2144 Kerepes, Vörösmarty utca 2.       </t>
  </si>
  <si>
    <t xml:space="preserve"> Kelt:      2024. év 02. hó 26. nap    </t>
  </si>
  <si>
    <t xml:space="preserve">A munka leírása:                       </t>
  </si>
  <si>
    <t xml:space="preserve">Kerepes város egész területén felszíni </t>
  </si>
  <si>
    <t xml:space="preserve">vízrendezés és csapadékvíz elvezetés felülvizsgálata                          </t>
  </si>
  <si>
    <t xml:space="preserve">                                                                              </t>
  </si>
  <si>
    <t xml:space="preserve">Készült: Egységárgyűjtemény alapján                                           </t>
  </si>
  <si>
    <t xml:space="preserve">Tervezői költségbecslés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</si>
  <si>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</si>
  <si>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</si>
  <si>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</si>
  <si>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</si>
  <si>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</si>
  <si>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</si>
  <si>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</si>
  <si>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</si>
  <si>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</si>
  <si>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</si>
  <si>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Alföldi 41-39</t>
  </si>
  <si>
    <t>Borostyán u. - Eperfa u.</t>
  </si>
  <si>
    <t>Martinovics u 6-8</t>
  </si>
  <si>
    <t>Mező utca</t>
  </si>
  <si>
    <t>Lázár Vilmos utca</t>
  </si>
  <si>
    <t>Kodály 21-27 utca</t>
  </si>
  <si>
    <t>Gyöngyvirág utca</t>
  </si>
  <si>
    <t>Juhász Gyula utca</t>
  </si>
  <si>
    <t>Ady Endre utca</t>
  </si>
  <si>
    <t>Alföldi 21 - Ilka utca</t>
  </si>
  <si>
    <t>Rét utca - Berek utca</t>
  </si>
  <si>
    <t>Rét utca - Rét köz</t>
  </si>
  <si>
    <t>Sólyom - Hegy u.</t>
  </si>
  <si>
    <t>Sólyom u. 21</t>
  </si>
  <si>
    <t>Sólyom u. 42</t>
  </si>
  <si>
    <t>Széphegyi köz</t>
  </si>
  <si>
    <t>Wesselényi - Bajcsy</t>
  </si>
  <si>
    <t>Építés</t>
  </si>
  <si>
    <t>Munka összesen:</t>
  </si>
  <si>
    <t>21-003-2.1.1</t>
  </si>
  <si>
    <t>Közmű feltárása kézi erővel, talajosztály: I-II.</t>
  </si>
  <si>
    <t>21-005-2.1.1</t>
  </si>
  <si>
    <t>Csatorna (nyílt árok) építése bármely konzisztenciájú talajban vagy víz alól,  gépi erővel, szelvényméret: 1,1-6,0 m² között</t>
  </si>
  <si>
    <t>21-011-11.4</t>
  </si>
  <si>
    <t>Építési törmelék konténeres elszállítása, lerakása, lerakóhelyi díjjal, 6,0 m³-es konténerbe</t>
  </si>
  <si>
    <t>21-003-5.1.1.1</t>
  </si>
  <si>
    <t>Munkaárok földkiemelése közművesített területen, kézi erővel, bármely konzisztenciájú talajban, dúcolás nélkül, 2,0 m² szelvényig, I-II. talajosztály</t>
  </si>
  <si>
    <t>53-051-3-0646034</t>
  </si>
  <si>
    <t>Kiselemes települési előregyártott trapézszelvényű árokburkoló betonidomkő elhelyezése,földmunka nélkül, átereszek és végfalak nélkül, árokfenék szélesség: 25-75 cm CSOMIÉP PRT 60/40/40 árokburkoló betonidomkő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</si>
  <si>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</si>
  <si>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</si>
  <si>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>Gyeprácsos árokburkolat bontása</t>
  </si>
  <si>
    <t>63 Bitumenes alap és makadámburkolat készítése</t>
  </si>
  <si>
    <t>63-103-1.1.2.1-0750001</t>
  </si>
  <si>
    <t>Aszfalt szegély "fekvőrendőr" készítése a Margaréta utcai útcsatlakozásnál a Margaréta utcával párhuzamosan 7,9*0,5</t>
  </si>
  <si>
    <t>Betonlap vagy teraszburkolat készítése, medrek kialakítása, 40x40x10 cm-es lapokból saját anyagából, törött lapok pótlásával</t>
  </si>
  <si>
    <t>Betonlap vagy teraszburkolat készítése, medrek kialakítása, 60x40x10 cm-es lapokból saját anyagából</t>
  </si>
  <si>
    <t>21-011-6.1-0235360</t>
  </si>
  <si>
    <t>Talajstabilizálás, talajerősítés geotextiliával VIACON WG35 erősítő szőtt geotextília, PP-ből, 160 g/m² szakító szilárdság: 35/35 kN/m, tekercsméret: 5,3 x 100 m</t>
  </si>
  <si>
    <t>62-003-4.1.3-0613679</t>
  </si>
  <si>
    <t>61 Útburkolatalap és makadámburkolat készítése</t>
  </si>
  <si>
    <t>61-004-1.1-0111001</t>
  </si>
  <si>
    <t>Szórt alap készítése, egy rétegben, 15-25 cm vastagságban, 4 cm hézagkitöltéssel, zúzottkőből vagy kohósalakkőből</t>
  </si>
  <si>
    <t>21-004-4.1.2-0120701</t>
  </si>
  <si>
    <t>Talajjavító réteg készítése vonalas létesítményeknél, 3,00 m szélességig vagy építményen belül, osztályozatlan kavicsból Természetes szemmegoszlású kavics, THK  0/32 P-TT, Nyékládháza</t>
  </si>
  <si>
    <t>62-002-21.1-0618501</t>
  </si>
  <si>
    <t>Egyéb használatos szegélykövek, út és körforgalom szegélyek készítése, alapárok kiemelése nélkül, betonhézagolással, 25 vagy 30 cm hosszú elemekből KK KAVICS BETON K szegély kopóréteg nélkül 25x10/15x30 cm, (3,3 db/fm)</t>
  </si>
  <si>
    <t>21-011-11.3</t>
  </si>
  <si>
    <t>Építési törmelék konténeres elszállítása, lerakása, lerakóhelyi díjjal, 5,0 m³-es konténerbe</t>
  </si>
  <si>
    <t>53-000-3.2</t>
  </si>
  <si>
    <t>Előregyártott és monolit csatornák és aknák törmelékre bontása, vasbetonból</t>
  </si>
  <si>
    <t>63-001-3.1</t>
  </si>
  <si>
    <t>Aszfaltburkolatok felső rétegének lemaratása, hideg eljárással, 4,0 cm vastagságig, 200 m²-nél kisebb felületen</t>
  </si>
  <si>
    <t>53-006-1.1-0411871</t>
  </si>
  <si>
    <t>Akna vagy akna jellegű műtárgy építése, monolit vasbetonból vagy betonból, akna- vagy műtárgybeton készítése C35/45 - XF4 - 16 - F2 kavicsbeton keverék</t>
  </si>
  <si>
    <t>53-006-2.1</t>
  </si>
  <si>
    <t>Külső-belső mintadeszkázat készítése típusaknához és aknajellegű műtárgyakhoz, sík felülettel</t>
  </si>
  <si>
    <t>53-021-41.11-0233964</t>
  </si>
  <si>
    <t>Víznyelő rács keretének hegesztése, visszaépítése, rögzítőelemek pótlása</t>
  </si>
  <si>
    <t>63-103-1.21.1.4-0750102</t>
  </si>
  <si>
    <t>Egyéb közutak bitumenes burkolatának készítése, hengerelt aszfalt kötőréteg készítése (AC),  az alapréteg szennyezettségének előzetes eltávolításával, bitumenemulziós permetezéssel, 3,2 méter szélességig, AC 11 kötő aszfaltkeverékből, 35-50 mm vastagságban terítve Kötőréteg AC11 kötő (N) 35/50, AC11 kötő (N)50/70 típusú bitumennel, N igénybev. kat. útszakaszok kötőrétege, homokkal, zúzott kővel, visszanyert aszfalttal</t>
  </si>
  <si>
    <t>Előfej javítása mellébetonozással C12/15-16/FN kavicsbeton keverék CEM 32,5 portlandcementtel, m=6,3 X0 környezeti osztályú</t>
  </si>
  <si>
    <t>m3</t>
  </si>
  <si>
    <t>Betonlap vagy teraszburkolat készítése, medrek kialakítása, 60x40x10 cm-es lapokból saját anyagából, törött lapok pótlásával betonba fektetve</t>
  </si>
  <si>
    <t>21-006-1.1.2</t>
  </si>
  <si>
    <t>Bevágási szelvény bővítése 3,00 m-nél kisebb vastagságban, földkitermeléssel, töltés- vagy depóniaképzéssel, tömörítés nélkül, I-IV. oszt.talajban, gépi erővel, szállítással, 20,1-50,0 m-ig</t>
  </si>
  <si>
    <t>21-011-1.2.1</t>
  </si>
  <si>
    <t>Fejtett föld felrakása szállítóeszközre, géppel, talajosztály I-IV.</t>
  </si>
  <si>
    <t>53-007-5.3-0645256</t>
  </si>
  <si>
    <t>Kör alakú öntöttvas aknafedlap szintbe helyezése</t>
  </si>
  <si>
    <t>53-051-8</t>
  </si>
  <si>
    <t>Árokfedlap 6 cm vastag betonból, betonacél szereléssel, zsaluzással, saját levében simítva, C12/15 - XN(H) földnedves kavicsbeton keverékből</t>
  </si>
  <si>
    <t xml:space="preserve"> Készítette: Jaszak A / Nagy L</t>
  </si>
  <si>
    <t xml:space="preserve">Betonlap vagy teraszburkolat készítése, medrek kialakítása, 40x40x10 cm-es lapokból </t>
  </si>
  <si>
    <t>tétel megnevezése</t>
  </si>
  <si>
    <t>költsége (bruttó) Ft.</t>
  </si>
  <si>
    <t>Alföldi utca 21 - Ilka utca közötti árok</t>
  </si>
  <si>
    <t>Alföldi utca 39-41 között</t>
  </si>
  <si>
    <t>Borostyán utca</t>
  </si>
  <si>
    <t>Kodály Zoltán utca 21-27</t>
  </si>
  <si>
    <t>Martinovics u. 6-8</t>
  </si>
  <si>
    <t>Rét utca-Berek utca</t>
  </si>
  <si>
    <t>Sólyom utca - Hegy utca</t>
  </si>
  <si>
    <t>Sólyom utca 21</t>
  </si>
  <si>
    <t>Sólyom utca 42</t>
  </si>
  <si>
    <t>Wesselényi utca - Bajcsy-Zs u.</t>
  </si>
  <si>
    <t>Összesen: 17 tétel</t>
  </si>
  <si>
    <t>C1-es költségvetési táblában sorszáma</t>
  </si>
  <si>
    <t>1+2</t>
  </si>
  <si>
    <t>C1-ben nincs benne, karbantartásból fedezett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</si>
</sst>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 CE"/>
      <family val="0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5" fillId="0" borderId="11" xfId="0" applyFont="1" applyBorder="1" applyAlignment="1">
      <alignment vertical="top"/>
    </xf>
    <xf numFmtId="10" fontId="45" fillId="0" borderId="11" xfId="0" applyNumberFormat="1" applyFont="1" applyBorder="1" applyAlignment="1">
      <alignment vertical="top"/>
    </xf>
    <xf numFmtId="0" fontId="45" fillId="0" borderId="0" xfId="0" applyFont="1" applyAlignment="1">
      <alignment horizontal="left" vertical="top"/>
    </xf>
    <xf numFmtId="0" fontId="45" fillId="0" borderId="11" xfId="0" applyFont="1" applyBorder="1" applyAlignment="1">
      <alignment horizontal="right" vertical="top"/>
    </xf>
    <xf numFmtId="0" fontId="44" fillId="0" borderId="0" xfId="0" applyFont="1" applyAlignment="1">
      <alignment vertical="top" wrapText="1"/>
    </xf>
    <xf numFmtId="165" fontId="45" fillId="0" borderId="11" xfId="40" applyNumberFormat="1" applyFont="1" applyBorder="1" applyAlignment="1">
      <alignment vertical="top"/>
    </xf>
    <xf numFmtId="165" fontId="46" fillId="0" borderId="10" xfId="40" applyNumberFormat="1" applyFont="1" applyBorder="1" applyAlignment="1">
      <alignment horizontal="right" vertical="top" wrapText="1"/>
    </xf>
    <xf numFmtId="165" fontId="45" fillId="0" borderId="0" xfId="40" applyNumberFormat="1" applyFont="1" applyAlignment="1">
      <alignment vertical="top" wrapText="1"/>
    </xf>
    <xf numFmtId="165" fontId="46" fillId="0" borderId="10" xfId="40" applyNumberFormat="1" applyFont="1" applyBorder="1" applyAlignment="1">
      <alignment vertical="top" wrapText="1"/>
    </xf>
    <xf numFmtId="165" fontId="44" fillId="0" borderId="10" xfId="40" applyNumberFormat="1" applyFont="1" applyBorder="1" applyAlignment="1">
      <alignment horizontal="right" vertical="top" wrapText="1"/>
    </xf>
    <xf numFmtId="165" fontId="44" fillId="0" borderId="0" xfId="40" applyNumberFormat="1" applyFont="1" applyAlignment="1">
      <alignment horizontal="right" vertical="top" wrapText="1"/>
    </xf>
    <xf numFmtId="165" fontId="43" fillId="0" borderId="0" xfId="40" applyNumberFormat="1" applyFont="1" applyAlignment="1">
      <alignment horizontal="right" vertical="top" wrapText="1"/>
    </xf>
    <xf numFmtId="0" fontId="44" fillId="0" borderId="0" xfId="0" applyFont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2" xfId="0" applyFont="1" applyBorder="1" applyAlignment="1">
      <alignment horizontal="right" vertical="top" wrapText="1"/>
    </xf>
    <xf numFmtId="165" fontId="43" fillId="0" borderId="12" xfId="40" applyNumberFormat="1" applyFont="1" applyBorder="1" applyAlignment="1">
      <alignment horizontal="right" vertical="top" wrapText="1"/>
    </xf>
    <xf numFmtId="165" fontId="43" fillId="0" borderId="13" xfId="40" applyNumberFormat="1" applyFont="1" applyBorder="1" applyAlignment="1">
      <alignment horizontal="right" vertical="top" wrapText="1"/>
    </xf>
    <xf numFmtId="0" fontId="44" fillId="0" borderId="14" xfId="0" applyFont="1" applyBorder="1" applyAlignment="1">
      <alignment horizontal="left" vertical="top" wrapText="1"/>
    </xf>
    <xf numFmtId="165" fontId="44" fillId="0" borderId="15" xfId="40" applyNumberFormat="1" applyFont="1" applyBorder="1" applyAlignment="1">
      <alignment horizontal="right" vertical="top" wrapText="1"/>
    </xf>
    <xf numFmtId="165" fontId="44" fillId="0" borderId="0" xfId="40" applyNumberFormat="1" applyFont="1" applyBorder="1" applyAlignment="1">
      <alignment horizontal="right" vertical="top" wrapText="1"/>
    </xf>
    <xf numFmtId="165" fontId="44" fillId="0" borderId="16" xfId="40" applyNumberFormat="1" applyFont="1" applyBorder="1" applyAlignment="1">
      <alignment horizontal="righ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right" vertical="top" wrapText="1"/>
    </xf>
    <xf numFmtId="165" fontId="43" fillId="0" borderId="0" xfId="40" applyNumberFormat="1" applyFont="1" applyBorder="1" applyAlignment="1">
      <alignment horizontal="right" vertical="top" wrapText="1"/>
    </xf>
    <xf numFmtId="165" fontId="43" fillId="0" borderId="16" xfId="40" applyNumberFormat="1" applyFont="1" applyBorder="1" applyAlignment="1">
      <alignment horizontal="righ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9" xfId="0" applyFont="1" applyBorder="1" applyAlignment="1">
      <alignment vertical="top" wrapText="1"/>
    </xf>
    <xf numFmtId="0" fontId="43" fillId="0" borderId="19" xfId="0" applyFont="1" applyBorder="1" applyAlignment="1">
      <alignment horizontal="right" vertical="top" wrapText="1"/>
    </xf>
    <xf numFmtId="165" fontId="43" fillId="0" borderId="19" xfId="40" applyNumberFormat="1" applyFont="1" applyBorder="1" applyAlignment="1">
      <alignment horizontal="right" vertical="top" wrapText="1"/>
    </xf>
    <xf numFmtId="165" fontId="47" fillId="0" borderId="19" xfId="40" applyNumberFormat="1" applyFont="1" applyBorder="1" applyAlignment="1">
      <alignment horizontal="right" vertical="top" wrapText="1"/>
    </xf>
    <xf numFmtId="0" fontId="47" fillId="0" borderId="19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165" fontId="47" fillId="0" borderId="10" xfId="40" applyNumberFormat="1" applyFont="1" applyBorder="1" applyAlignment="1">
      <alignment horizontal="right" vertical="top" wrapText="1"/>
    </xf>
    <xf numFmtId="0" fontId="47" fillId="0" borderId="0" xfId="0" applyFont="1" applyAlignment="1">
      <alignment vertical="top" wrapText="1"/>
    </xf>
    <xf numFmtId="165" fontId="47" fillId="0" borderId="20" xfId="40" applyNumberFormat="1" applyFont="1" applyBorder="1" applyAlignment="1">
      <alignment horizontal="right" vertical="top" wrapText="1"/>
    </xf>
    <xf numFmtId="0" fontId="44" fillId="0" borderId="0" xfId="0" applyFont="1" applyAlignment="1">
      <alignment horizontal="right" vertical="top" wrapText="1"/>
    </xf>
    <xf numFmtId="0" fontId="44" fillId="0" borderId="15" xfId="0" applyFont="1" applyBorder="1" applyAlignment="1">
      <alignment horizontal="right" vertical="top" wrapText="1"/>
    </xf>
    <xf numFmtId="0" fontId="44" fillId="0" borderId="0" xfId="0" applyFont="1" applyBorder="1" applyAlignment="1">
      <alignment horizontal="right" vertical="top" wrapText="1"/>
    </xf>
    <xf numFmtId="0" fontId="44" fillId="0" borderId="16" xfId="0" applyFont="1" applyBorder="1" applyAlignment="1">
      <alignment horizontal="right" vertical="top" wrapText="1"/>
    </xf>
    <xf numFmtId="0" fontId="43" fillId="0" borderId="16" xfId="0" applyFont="1" applyBorder="1" applyAlignment="1">
      <alignment horizontal="right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22" xfId="0" applyFont="1" applyBorder="1" applyAlignment="1">
      <alignment vertical="top" wrapText="1"/>
    </xf>
    <xf numFmtId="0" fontId="47" fillId="0" borderId="22" xfId="0" applyFont="1" applyBorder="1" applyAlignment="1">
      <alignment horizontal="right" vertical="top" wrapText="1"/>
    </xf>
    <xf numFmtId="165" fontId="47" fillId="0" borderId="22" xfId="40" applyNumberFormat="1" applyFont="1" applyBorder="1" applyAlignment="1">
      <alignment horizontal="right" vertical="top" wrapText="1"/>
    </xf>
    <xf numFmtId="165" fontId="47" fillId="0" borderId="23" xfId="40" applyNumberFormat="1" applyFont="1" applyBorder="1" applyAlignment="1">
      <alignment horizontal="right" vertical="top" wrapText="1"/>
    </xf>
    <xf numFmtId="0" fontId="44" fillId="0" borderId="24" xfId="0" applyFont="1" applyBorder="1" applyAlignment="1">
      <alignment horizontal="left" vertical="top" wrapText="1"/>
    </xf>
    <xf numFmtId="0" fontId="44" fillId="0" borderId="25" xfId="0" applyFont="1" applyBorder="1" applyAlignment="1">
      <alignment vertical="top" wrapText="1"/>
    </xf>
    <xf numFmtId="0" fontId="44" fillId="0" borderId="25" xfId="0" applyFont="1" applyBorder="1" applyAlignment="1">
      <alignment horizontal="right" vertical="top" wrapText="1"/>
    </xf>
    <xf numFmtId="165" fontId="44" fillId="0" borderId="25" xfId="40" applyNumberFormat="1" applyFont="1" applyBorder="1" applyAlignment="1">
      <alignment horizontal="right" vertical="top" wrapText="1"/>
    </xf>
    <xf numFmtId="165" fontId="44" fillId="0" borderId="26" xfId="40" applyNumberFormat="1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5" fontId="45" fillId="0" borderId="27" xfId="40" applyNumberFormat="1" applyFont="1" applyBorder="1" applyAlignment="1">
      <alignment horizontal="center" vertical="top"/>
    </xf>
    <xf numFmtId="165" fontId="45" fillId="0" borderId="11" xfId="40" applyNumberFormat="1" applyFont="1" applyBorder="1" applyAlignment="1">
      <alignment horizontal="center" vertical="top"/>
    </xf>
    <xf numFmtId="165" fontId="45" fillId="0" borderId="10" xfId="40" applyNumberFormat="1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6" fillId="0" borderId="0" xfId="0" applyFont="1" applyAlignment="1">
      <alignment vertical="top"/>
    </xf>
    <xf numFmtId="0" fontId="44" fillId="0" borderId="17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7" fillId="0" borderId="24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47" fillId="0" borderId="28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9" fillId="0" borderId="0" xfId="0" applyFont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9"/>
  <sheetViews>
    <sheetView tabSelected="1" zoomScalePageLayoutView="0" workbookViewId="0" topLeftCell="A4">
      <selection activeCell="A22" sqref="A22"/>
    </sheetView>
  </sheetViews>
  <sheetFormatPr defaultColWidth="9.140625" defaultRowHeight="15"/>
  <cols>
    <col min="1" max="1" width="41.7109375" style="0" customWidth="1"/>
    <col min="2" max="2" width="45.8515625" style="0" customWidth="1"/>
    <col min="3" max="3" width="11.7109375" style="0" customWidth="1"/>
  </cols>
  <sheetData>
    <row r="1" spans="1:3" ht="72">
      <c r="A1" s="80" t="s">
        <v>133</v>
      </c>
      <c r="B1" s="80" t="s">
        <v>134</v>
      </c>
      <c r="C1" s="86" t="s">
        <v>146</v>
      </c>
    </row>
    <row r="2" spans="1:3" ht="15">
      <c r="A2" s="81" t="s">
        <v>67</v>
      </c>
      <c r="B2" s="82">
        <v>328573</v>
      </c>
      <c r="C2" s="84">
        <v>42</v>
      </c>
    </row>
    <row r="3" spans="1:3" ht="15">
      <c r="A3" s="81" t="s">
        <v>135</v>
      </c>
      <c r="B3" s="82">
        <v>114022</v>
      </c>
      <c r="C3" s="84">
        <v>3</v>
      </c>
    </row>
    <row r="4" spans="1:3" ht="15">
      <c r="A4" s="81" t="s">
        <v>136</v>
      </c>
      <c r="B4" s="82">
        <v>1604636</v>
      </c>
      <c r="C4" s="84" t="s">
        <v>147</v>
      </c>
    </row>
    <row r="5" spans="1:3" ht="15">
      <c r="A5" s="81" t="s">
        <v>137</v>
      </c>
      <c r="B5" s="82">
        <v>2119806</v>
      </c>
      <c r="C5" s="84">
        <v>15</v>
      </c>
    </row>
    <row r="6" spans="1:3" ht="15">
      <c r="A6" s="81" t="s">
        <v>65</v>
      </c>
      <c r="B6" s="82">
        <v>109280</v>
      </c>
      <c r="C6" s="84">
        <v>47</v>
      </c>
    </row>
    <row r="7" spans="1:3" ht="15">
      <c r="A7" s="81" t="s">
        <v>66</v>
      </c>
      <c r="B7" s="82">
        <v>1331387</v>
      </c>
      <c r="C7" s="84">
        <v>48</v>
      </c>
    </row>
    <row r="8" spans="1:3" ht="15">
      <c r="A8" s="81" t="s">
        <v>138</v>
      </c>
      <c r="B8" s="82">
        <v>457872</v>
      </c>
      <c r="C8" s="84">
        <v>43</v>
      </c>
    </row>
    <row r="9" spans="1:3" ht="15">
      <c r="A9" s="81" t="s">
        <v>63</v>
      </c>
      <c r="B9" s="82">
        <v>4145512</v>
      </c>
      <c r="C9" s="84">
        <v>50</v>
      </c>
    </row>
    <row r="10" spans="1:3" ht="15">
      <c r="A10" s="81" t="s">
        <v>139</v>
      </c>
      <c r="B10" s="82">
        <v>341431</v>
      </c>
      <c r="C10" s="84">
        <v>45</v>
      </c>
    </row>
    <row r="11" spans="1:3" ht="15">
      <c r="A11" s="81" t="s">
        <v>62</v>
      </c>
      <c r="B11" s="82">
        <v>1286335</v>
      </c>
      <c r="C11" s="84">
        <v>46</v>
      </c>
    </row>
    <row r="12" spans="1:3" ht="15">
      <c r="A12" s="81" t="s">
        <v>140</v>
      </c>
      <c r="B12" s="82">
        <v>153233</v>
      </c>
      <c r="C12" s="84">
        <v>41</v>
      </c>
    </row>
    <row r="13" spans="1:3" ht="15">
      <c r="A13" s="81" t="s">
        <v>70</v>
      </c>
      <c r="B13" s="82">
        <v>20362</v>
      </c>
      <c r="C13" s="84">
        <v>4</v>
      </c>
    </row>
    <row r="14" spans="1:3" ht="15">
      <c r="A14" s="81" t="s">
        <v>141</v>
      </c>
      <c r="B14" s="82">
        <v>1240766</v>
      </c>
      <c r="C14" s="84">
        <v>14</v>
      </c>
    </row>
    <row r="15" spans="1:3" ht="15">
      <c r="A15" s="81" t="s">
        <v>142</v>
      </c>
      <c r="B15" s="82">
        <v>31911</v>
      </c>
      <c r="C15" s="84">
        <v>57</v>
      </c>
    </row>
    <row r="16" spans="1:3" ht="15">
      <c r="A16" s="81" t="s">
        <v>143</v>
      </c>
      <c r="B16" s="82">
        <v>364208</v>
      </c>
      <c r="C16" s="84">
        <v>49</v>
      </c>
    </row>
    <row r="17" spans="1:3" ht="86.25">
      <c r="A17" s="81" t="s">
        <v>74</v>
      </c>
      <c r="B17" s="82">
        <v>516226</v>
      </c>
      <c r="C17" s="85" t="s">
        <v>148</v>
      </c>
    </row>
    <row r="18" spans="1:3" ht="15">
      <c r="A18" s="81" t="s">
        <v>144</v>
      </c>
      <c r="B18" s="82">
        <v>75749</v>
      </c>
      <c r="C18" s="84">
        <v>44</v>
      </c>
    </row>
    <row r="19" spans="1:2" ht="15">
      <c r="A19" s="80" t="s">
        <v>145</v>
      </c>
      <c r="B19" s="83">
        <f>SUM(B2:B18)</f>
        <v>14241309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3.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6.2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13</v>
      </c>
      <c r="B3" s="74"/>
      <c r="C3" s="74"/>
      <c r="D3" s="74"/>
      <c r="E3" s="74"/>
      <c r="F3" s="74"/>
      <c r="G3" s="30"/>
      <c r="H3" s="30"/>
      <c r="I3" s="31"/>
    </row>
    <row r="4" spans="1:9" ht="26.25">
      <c r="A4" s="32">
        <v>1</v>
      </c>
      <c r="B4" s="33" t="s">
        <v>14</v>
      </c>
      <c r="C4" s="33" t="s">
        <v>16</v>
      </c>
      <c r="D4" s="34">
        <v>12</v>
      </c>
      <c r="E4" s="33" t="s">
        <v>15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28"/>
      <c r="B5" s="2"/>
      <c r="C5" s="2" t="s">
        <v>17</v>
      </c>
      <c r="D5" s="3"/>
      <c r="E5" s="2"/>
      <c r="F5" s="20"/>
      <c r="G5" s="20"/>
      <c r="H5" s="20">
        <f>ROUND(SUM(H3:H4),0)</f>
        <v>0</v>
      </c>
      <c r="I5" s="29">
        <f>ROUND(SUM(I3:I4),0)</f>
        <v>0</v>
      </c>
    </row>
    <row r="6" spans="1:9" ht="12.75">
      <c r="A6" s="32"/>
      <c r="B6" s="33"/>
      <c r="C6" s="33"/>
      <c r="D6" s="34"/>
      <c r="E6" s="33"/>
      <c r="F6" s="35"/>
      <c r="G6" s="35"/>
      <c r="H6" s="35"/>
      <c r="I6" s="36"/>
    </row>
    <row r="7" spans="1:9" ht="13.5">
      <c r="A7" s="77" t="s">
        <v>76</v>
      </c>
      <c r="B7" s="78"/>
      <c r="C7" s="33"/>
      <c r="D7" s="34"/>
      <c r="E7" s="33"/>
      <c r="F7" s="35"/>
      <c r="G7" s="35"/>
      <c r="H7" s="35"/>
      <c r="I7" s="36"/>
    </row>
    <row r="8" spans="1:9" ht="26.25">
      <c r="A8" s="28" t="s">
        <v>0</v>
      </c>
      <c r="B8" s="2" t="s">
        <v>1</v>
      </c>
      <c r="C8" s="2" t="s">
        <v>2</v>
      </c>
      <c r="D8" s="3" t="s">
        <v>3</v>
      </c>
      <c r="E8" s="2" t="s">
        <v>4</v>
      </c>
      <c r="F8" s="20" t="s">
        <v>5</v>
      </c>
      <c r="G8" s="20" t="s">
        <v>6</v>
      </c>
      <c r="H8" s="20" t="s">
        <v>7</v>
      </c>
      <c r="I8" s="29" t="s">
        <v>8</v>
      </c>
    </row>
    <row r="9" spans="1:9" ht="12.75">
      <c r="A9" s="73" t="s">
        <v>9</v>
      </c>
      <c r="B9" s="74"/>
      <c r="C9" s="74"/>
      <c r="D9" s="74"/>
      <c r="E9" s="74"/>
      <c r="F9" s="74"/>
      <c r="G9" s="30"/>
      <c r="H9" s="30"/>
      <c r="I9" s="31"/>
    </row>
    <row r="10" spans="1:9" ht="66">
      <c r="A10" s="32">
        <v>1</v>
      </c>
      <c r="B10" s="33" t="s">
        <v>18</v>
      </c>
      <c r="C10" s="33" t="s">
        <v>20</v>
      </c>
      <c r="D10" s="34">
        <v>0.48</v>
      </c>
      <c r="E10" s="33" t="s">
        <v>19</v>
      </c>
      <c r="F10" s="35"/>
      <c r="G10" s="35"/>
      <c r="H10" s="35">
        <f>ROUND(D10*F10,0)</f>
        <v>0</v>
      </c>
      <c r="I10" s="36">
        <f>ROUND(D10*G10,0)</f>
        <v>0</v>
      </c>
    </row>
    <row r="11" spans="1:9" ht="39">
      <c r="A11" s="32">
        <v>2</v>
      </c>
      <c r="B11" s="33" t="s">
        <v>21</v>
      </c>
      <c r="C11" s="33" t="s">
        <v>22</v>
      </c>
      <c r="D11" s="34">
        <v>0.48</v>
      </c>
      <c r="E11" s="33" t="s">
        <v>19</v>
      </c>
      <c r="F11" s="35"/>
      <c r="G11" s="35"/>
      <c r="H11" s="35">
        <f>ROUND(D11*F11,0)</f>
        <v>0</v>
      </c>
      <c r="I11" s="36">
        <f>ROUND(D11*G11,0)</f>
        <v>0</v>
      </c>
    </row>
    <row r="12" spans="1:9" ht="12.75">
      <c r="A12" s="73" t="s">
        <v>23</v>
      </c>
      <c r="B12" s="74"/>
      <c r="C12" s="74"/>
      <c r="D12" s="74"/>
      <c r="E12" s="74"/>
      <c r="F12" s="74"/>
      <c r="G12" s="30"/>
      <c r="H12" s="30"/>
      <c r="I12" s="31"/>
    </row>
    <row r="13" spans="1:9" ht="78.75">
      <c r="A13" s="32">
        <v>3</v>
      </c>
      <c r="B13" s="33" t="s">
        <v>24</v>
      </c>
      <c r="C13" s="33" t="s">
        <v>26</v>
      </c>
      <c r="D13" s="34">
        <v>17</v>
      </c>
      <c r="E13" s="33" t="s">
        <v>25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13</v>
      </c>
      <c r="B14" s="74"/>
      <c r="C14" s="74"/>
      <c r="D14" s="74"/>
      <c r="E14" s="74"/>
      <c r="F14" s="74"/>
      <c r="G14" s="30"/>
      <c r="H14" s="30"/>
      <c r="I14" s="31"/>
    </row>
    <row r="15" spans="1:9" ht="39">
      <c r="A15" s="32">
        <v>4</v>
      </c>
      <c r="B15" s="33" t="s">
        <v>27</v>
      </c>
      <c r="C15" s="33" t="s">
        <v>95</v>
      </c>
      <c r="D15" s="34">
        <v>12</v>
      </c>
      <c r="E15" s="33" t="s">
        <v>15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28"/>
      <c r="B16" s="2"/>
      <c r="C16" s="2" t="s">
        <v>17</v>
      </c>
      <c r="D16" s="3"/>
      <c r="E16" s="2"/>
      <c r="F16" s="20"/>
      <c r="G16" s="20"/>
      <c r="H16" s="20">
        <f>ROUND(SUM(H9:H15),0)</f>
        <v>0</v>
      </c>
      <c r="I16" s="29">
        <f>ROUND(SUM(I9:I15),0)</f>
        <v>0</v>
      </c>
    </row>
    <row r="17" spans="1:9" ht="13.5" thickBot="1">
      <c r="A17" s="32"/>
      <c r="B17" s="33"/>
      <c r="C17" s="33"/>
      <c r="D17" s="34"/>
      <c r="E17" s="33"/>
      <c r="F17" s="35"/>
      <c r="G17" s="35"/>
      <c r="H17" s="35"/>
      <c r="I17" s="36"/>
    </row>
    <row r="18" spans="1:9" ht="14.25" thickBot="1">
      <c r="A18" s="37"/>
      <c r="B18" s="38"/>
      <c r="C18" s="42" t="s">
        <v>77</v>
      </c>
      <c r="D18" s="39"/>
      <c r="E18" s="38"/>
      <c r="F18" s="40"/>
      <c r="G18" s="40"/>
      <c r="H18" s="41">
        <f>SUM(H16,H5)</f>
        <v>0</v>
      </c>
      <c r="I18" s="48">
        <f>SUM(I16,I5)</f>
        <v>0</v>
      </c>
    </row>
  </sheetData>
  <sheetProtection/>
  <mergeCells count="6">
    <mergeCell ref="A3:F3"/>
    <mergeCell ref="A1:B1"/>
    <mergeCell ref="A7:B7"/>
    <mergeCell ref="A9:F9"/>
    <mergeCell ref="A12:F12"/>
    <mergeCell ref="A14:F14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9">
      <selection activeCell="F20" sqref="F20:G20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28.140625" style="1" customWidth="1"/>
    <col min="4" max="4" width="6.7109375" style="4" customWidth="1"/>
    <col min="5" max="5" width="6.7109375" style="1" customWidth="1"/>
    <col min="6" max="7" width="8.28125" style="22" customWidth="1"/>
    <col min="8" max="8" width="12.28125" style="22" customWidth="1"/>
    <col min="9" max="9" width="11.8515625" style="22" customWidth="1"/>
    <col min="10" max="10" width="15.7109375" style="1" customWidth="1"/>
    <col min="11" max="16384" width="9.140625" style="1" customWidth="1"/>
  </cols>
  <sheetData>
    <row r="1" spans="1:9" ht="13.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6.25">
      <c r="A2" s="5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s="15" customFormat="1" ht="12.75">
      <c r="A3" s="79" t="s">
        <v>9</v>
      </c>
      <c r="B3" s="79"/>
      <c r="C3" s="79"/>
      <c r="D3" s="79"/>
      <c r="E3" s="79"/>
      <c r="F3" s="79"/>
      <c r="G3" s="21"/>
      <c r="H3" s="21"/>
      <c r="I3" s="21"/>
    </row>
    <row r="4" spans="1:9" ht="26.25">
      <c r="A4" s="6">
        <v>1</v>
      </c>
      <c r="B4" s="1" t="s">
        <v>78</v>
      </c>
      <c r="C4" s="1" t="s">
        <v>79</v>
      </c>
      <c r="D4" s="4">
        <v>1</v>
      </c>
      <c r="E4" s="1" t="s">
        <v>19</v>
      </c>
      <c r="H4" s="22">
        <f>ROUND(D4*F4,0)</f>
        <v>0</v>
      </c>
      <c r="I4" s="22">
        <f>ROUND(D4*G4,0)</f>
        <v>0</v>
      </c>
    </row>
    <row r="5" spans="1:9" ht="66">
      <c r="A5" s="6">
        <v>2</v>
      </c>
      <c r="B5" s="1" t="s">
        <v>88</v>
      </c>
      <c r="C5" s="1" t="s">
        <v>89</v>
      </c>
      <c r="D5" s="4">
        <v>2.02</v>
      </c>
      <c r="E5" s="1" t="s">
        <v>19</v>
      </c>
      <c r="H5" s="22">
        <f>ROUND(D5*F5,0)</f>
        <v>0</v>
      </c>
      <c r="I5" s="22">
        <f>ROUND(D5*G5,0)</f>
        <v>0</v>
      </c>
    </row>
    <row r="6" spans="1:9" ht="39">
      <c r="A6" s="6">
        <v>3</v>
      </c>
      <c r="B6" s="1" t="s">
        <v>82</v>
      </c>
      <c r="C6" s="1" t="s">
        <v>83</v>
      </c>
      <c r="D6" s="4">
        <v>3</v>
      </c>
      <c r="E6" s="1" t="s">
        <v>11</v>
      </c>
      <c r="H6" s="22">
        <f>ROUND(D6*F6,0)</f>
        <v>0</v>
      </c>
      <c r="I6" s="22">
        <f>ROUND(D6*G6,0)</f>
        <v>0</v>
      </c>
    </row>
    <row r="7" spans="1:9" s="15" customFormat="1" ht="12.75">
      <c r="A7" s="79" t="s">
        <v>13</v>
      </c>
      <c r="B7" s="79"/>
      <c r="C7" s="79"/>
      <c r="D7" s="79"/>
      <c r="E7" s="79"/>
      <c r="F7" s="79"/>
      <c r="G7" s="21"/>
      <c r="H7" s="21"/>
      <c r="I7" s="21"/>
    </row>
    <row r="8" spans="1:9" ht="26.25">
      <c r="A8" s="6">
        <v>4</v>
      </c>
      <c r="B8" s="1" t="s">
        <v>14</v>
      </c>
      <c r="C8" s="1" t="s">
        <v>16</v>
      </c>
      <c r="D8" s="4">
        <v>9.6</v>
      </c>
      <c r="E8" s="1" t="s">
        <v>15</v>
      </c>
      <c r="H8" s="22">
        <f>ROUND(D8*F8,0)</f>
        <v>0</v>
      </c>
      <c r="I8" s="22">
        <f>ROUND(D8*G8,0)</f>
        <v>0</v>
      </c>
    </row>
    <row r="9" spans="1:9" s="15" customFormat="1" ht="12.75">
      <c r="A9" s="5"/>
      <c r="B9" s="2"/>
      <c r="C9" s="2" t="s">
        <v>17</v>
      </c>
      <c r="D9" s="3"/>
      <c r="E9" s="2"/>
      <c r="F9" s="20"/>
      <c r="G9" s="20"/>
      <c r="H9" s="20">
        <f>ROUND(SUM(H3:H8),0)</f>
        <v>0</v>
      </c>
      <c r="I9" s="20">
        <f>ROUND(SUM(I3:I8),0)</f>
        <v>0</v>
      </c>
    </row>
    <row r="11" spans="1:9" ht="13.5">
      <c r="A11" s="77" t="s">
        <v>76</v>
      </c>
      <c r="B11" s="78"/>
      <c r="C11" s="33"/>
      <c r="D11" s="34"/>
      <c r="E11" s="33"/>
      <c r="F11" s="35"/>
      <c r="G11" s="35"/>
      <c r="H11" s="35"/>
      <c r="I11" s="36"/>
    </row>
    <row r="12" spans="1:9" ht="26.25">
      <c r="A12" s="5" t="s">
        <v>0</v>
      </c>
      <c r="B12" s="2" t="s">
        <v>1</v>
      </c>
      <c r="C12" s="2" t="s">
        <v>2</v>
      </c>
      <c r="D12" s="3" t="s">
        <v>3</v>
      </c>
      <c r="E12" s="2" t="s">
        <v>4</v>
      </c>
      <c r="F12" s="20" t="s">
        <v>5</v>
      </c>
      <c r="G12" s="20" t="s">
        <v>6</v>
      </c>
      <c r="H12" s="20" t="s">
        <v>7</v>
      </c>
      <c r="I12" s="20" t="s">
        <v>8</v>
      </c>
    </row>
    <row r="13" spans="1:9" ht="12.75">
      <c r="A13" s="79" t="s">
        <v>9</v>
      </c>
      <c r="B13" s="79"/>
      <c r="C13" s="79"/>
      <c r="D13" s="79"/>
      <c r="E13" s="79"/>
      <c r="F13" s="79"/>
      <c r="G13" s="21"/>
      <c r="H13" s="21"/>
      <c r="I13" s="21"/>
    </row>
    <row r="14" spans="1:9" ht="78.75">
      <c r="A14" s="6">
        <v>1</v>
      </c>
      <c r="B14" s="1" t="s">
        <v>18</v>
      </c>
      <c r="C14" s="1" t="s">
        <v>20</v>
      </c>
      <c r="D14" s="4">
        <v>14.4</v>
      </c>
      <c r="E14" s="1" t="s">
        <v>19</v>
      </c>
      <c r="H14" s="22">
        <f>ROUND(D14*F14,0)</f>
        <v>0</v>
      </c>
      <c r="I14" s="22">
        <f>ROUND(D14*G14,0)</f>
        <v>0</v>
      </c>
    </row>
    <row r="15" spans="1:9" ht="39">
      <c r="A15" s="6">
        <v>2</v>
      </c>
      <c r="B15" s="1" t="s">
        <v>21</v>
      </c>
      <c r="C15" s="1" t="s">
        <v>22</v>
      </c>
      <c r="D15" s="4">
        <v>14.4</v>
      </c>
      <c r="E15" s="1" t="s">
        <v>19</v>
      </c>
      <c r="H15" s="22">
        <f>ROUND(D15*F15,0)</f>
        <v>0</v>
      </c>
      <c r="I15" s="22">
        <f>ROUND(D15*G15,0)</f>
        <v>0</v>
      </c>
    </row>
    <row r="16" spans="1:9" ht="66">
      <c r="A16" s="6">
        <v>3</v>
      </c>
      <c r="B16" s="1" t="s">
        <v>96</v>
      </c>
      <c r="C16" s="1" t="s">
        <v>97</v>
      </c>
      <c r="D16" s="4">
        <v>115.2</v>
      </c>
      <c r="E16" s="1" t="s">
        <v>15</v>
      </c>
      <c r="H16" s="22">
        <f>ROUND(D16*F16,0)</f>
        <v>0</v>
      </c>
      <c r="I16" s="22">
        <f>ROUND(D16*G16,0)</f>
        <v>0</v>
      </c>
    </row>
    <row r="17" spans="1:9" ht="12.75">
      <c r="A17" s="79" t="s">
        <v>23</v>
      </c>
      <c r="B17" s="79"/>
      <c r="C17" s="79"/>
      <c r="D17" s="79"/>
      <c r="E17" s="79"/>
      <c r="F17" s="79"/>
      <c r="G17" s="21"/>
      <c r="H17" s="21"/>
      <c r="I17" s="21"/>
    </row>
    <row r="18" spans="1:9" ht="78.75">
      <c r="A18" s="6">
        <v>4</v>
      </c>
      <c r="B18" s="1" t="s">
        <v>24</v>
      </c>
      <c r="C18" s="1" t="s">
        <v>26</v>
      </c>
      <c r="D18" s="4">
        <v>160</v>
      </c>
      <c r="E18" s="1" t="s">
        <v>25</v>
      </c>
      <c r="H18" s="22">
        <f>ROUND(D18*F18,0)</f>
        <v>0</v>
      </c>
      <c r="I18" s="22">
        <f>ROUND(D18*G18,0)</f>
        <v>0</v>
      </c>
    </row>
    <row r="19" spans="1:9" ht="12.75">
      <c r="A19" s="79" t="s">
        <v>13</v>
      </c>
      <c r="B19" s="79"/>
      <c r="C19" s="79"/>
      <c r="D19" s="79"/>
      <c r="E19" s="79"/>
      <c r="F19" s="79"/>
      <c r="G19" s="21"/>
      <c r="H19" s="21"/>
      <c r="I19" s="21"/>
    </row>
    <row r="20" spans="1:9" ht="39">
      <c r="A20" s="6">
        <v>5</v>
      </c>
      <c r="B20" s="1" t="s">
        <v>98</v>
      </c>
      <c r="C20" s="1" t="s">
        <v>132</v>
      </c>
      <c r="D20" s="4">
        <v>96</v>
      </c>
      <c r="E20" s="1" t="s">
        <v>15</v>
      </c>
      <c r="H20" s="22">
        <f>ROUND(D20*F20,0)</f>
        <v>0</v>
      </c>
      <c r="I20" s="22">
        <f>ROUND(D20*G20,0)</f>
        <v>0</v>
      </c>
    </row>
    <row r="21" spans="1:9" ht="12.75">
      <c r="A21" s="5"/>
      <c r="B21" s="2"/>
      <c r="C21" s="2" t="s">
        <v>17</v>
      </c>
      <c r="D21" s="3"/>
      <c r="E21" s="2"/>
      <c r="F21" s="20"/>
      <c r="G21" s="20"/>
      <c r="H21" s="20">
        <f>ROUND(SUM(H13:H20),0)</f>
        <v>0</v>
      </c>
      <c r="I21" s="20">
        <f>ROUND(SUM(I13:I20),0)</f>
        <v>0</v>
      </c>
    </row>
    <row r="22" ht="13.5" thickBot="1"/>
    <row r="23" spans="1:9" ht="14.25" thickBot="1">
      <c r="A23" s="37"/>
      <c r="B23" s="38"/>
      <c r="C23" s="42" t="s">
        <v>77</v>
      </c>
      <c r="D23" s="39"/>
      <c r="E23" s="38"/>
      <c r="F23" s="40"/>
      <c r="G23" s="40"/>
      <c r="H23" s="41">
        <f>SUM(H21,H9)</f>
        <v>0</v>
      </c>
      <c r="I23" s="41">
        <f>SUM(I21,I9)</f>
        <v>0</v>
      </c>
    </row>
  </sheetData>
  <sheetProtection/>
  <mergeCells count="7">
    <mergeCell ref="A19:F19"/>
    <mergeCell ref="A3:F3"/>
    <mergeCell ref="A7:F7"/>
    <mergeCell ref="A1:B1"/>
    <mergeCell ref="A11:B11"/>
    <mergeCell ref="A13:F13"/>
    <mergeCell ref="A17:F17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3.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6.2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9</v>
      </c>
      <c r="B3" s="74"/>
      <c r="C3" s="74"/>
      <c r="D3" s="74"/>
      <c r="E3" s="74"/>
      <c r="F3" s="74"/>
      <c r="G3" s="30"/>
      <c r="H3" s="30"/>
      <c r="I3" s="31"/>
    </row>
    <row r="4" spans="1:9" ht="26.25">
      <c r="A4" s="32">
        <v>1</v>
      </c>
      <c r="B4" s="33" t="s">
        <v>78</v>
      </c>
      <c r="C4" s="33" t="s">
        <v>79</v>
      </c>
      <c r="D4" s="34">
        <v>0.5</v>
      </c>
      <c r="E4" s="33" t="s">
        <v>19</v>
      </c>
      <c r="F4" s="35"/>
      <c r="G4" s="35"/>
      <c r="H4" s="35">
        <f>ROUND(D4*F4,0)</f>
        <v>0</v>
      </c>
      <c r="I4" s="36">
        <f>ROUND(D4*G4,0)</f>
        <v>0</v>
      </c>
    </row>
    <row r="5" spans="1:9" ht="66">
      <c r="A5" s="32">
        <v>2</v>
      </c>
      <c r="B5" s="33" t="s">
        <v>88</v>
      </c>
      <c r="C5" s="33" t="s">
        <v>89</v>
      </c>
      <c r="D5" s="34">
        <v>4.8</v>
      </c>
      <c r="E5" s="33" t="s">
        <v>19</v>
      </c>
      <c r="F5" s="35"/>
      <c r="G5" s="35"/>
      <c r="H5" s="35">
        <f>ROUND(D5*F5,0)</f>
        <v>0</v>
      </c>
      <c r="I5" s="36">
        <f>ROUND(D5*G5,0)</f>
        <v>0</v>
      </c>
    </row>
    <row r="6" spans="1:9" ht="39">
      <c r="A6" s="32">
        <v>3</v>
      </c>
      <c r="B6" s="33" t="s">
        <v>82</v>
      </c>
      <c r="C6" s="33" t="s">
        <v>83</v>
      </c>
      <c r="D6" s="34">
        <v>1</v>
      </c>
      <c r="E6" s="33" t="s">
        <v>11</v>
      </c>
      <c r="F6" s="35"/>
      <c r="G6" s="35"/>
      <c r="H6" s="35">
        <f>ROUND(D6*F6,0)</f>
        <v>0</v>
      </c>
      <c r="I6" s="36">
        <f>ROUND(D6*G6,0)</f>
        <v>0</v>
      </c>
    </row>
    <row r="7" spans="1:9" s="15" customFormat="1" ht="12.75">
      <c r="A7" s="28"/>
      <c r="B7" s="2"/>
      <c r="C7" s="2" t="s">
        <v>17</v>
      </c>
      <c r="D7" s="3"/>
      <c r="E7" s="2"/>
      <c r="F7" s="20"/>
      <c r="G7" s="20"/>
      <c r="H7" s="20">
        <f>ROUND(SUM(H3:H6),0)</f>
        <v>0</v>
      </c>
      <c r="I7" s="29">
        <f>ROUND(SUM(I3:I6),0)</f>
        <v>0</v>
      </c>
    </row>
    <row r="8" spans="1:9" ht="12.75">
      <c r="A8" s="32"/>
      <c r="B8" s="33"/>
      <c r="C8" s="33"/>
      <c r="D8" s="34"/>
      <c r="E8" s="33"/>
      <c r="F8" s="35"/>
      <c r="G8" s="35"/>
      <c r="H8" s="35"/>
      <c r="I8" s="36"/>
    </row>
    <row r="9" spans="1:9" ht="13.5">
      <c r="A9" s="77" t="s">
        <v>76</v>
      </c>
      <c r="B9" s="78"/>
      <c r="C9" s="33"/>
      <c r="D9" s="34"/>
      <c r="E9" s="33"/>
      <c r="F9" s="35"/>
      <c r="G9" s="35"/>
      <c r="H9" s="35"/>
      <c r="I9" s="36"/>
    </row>
    <row r="10" spans="1:9" ht="26.25">
      <c r="A10" s="28" t="s">
        <v>0</v>
      </c>
      <c r="B10" s="2" t="s">
        <v>1</v>
      </c>
      <c r="C10" s="2" t="s">
        <v>2</v>
      </c>
      <c r="D10" s="3" t="s">
        <v>3</v>
      </c>
      <c r="E10" s="2" t="s">
        <v>4</v>
      </c>
      <c r="F10" s="20" t="s">
        <v>5</v>
      </c>
      <c r="G10" s="20" t="s">
        <v>6</v>
      </c>
      <c r="H10" s="20" t="s">
        <v>7</v>
      </c>
      <c r="I10" s="29" t="s">
        <v>8</v>
      </c>
    </row>
    <row r="11" spans="1:9" ht="12.75">
      <c r="A11" s="73" t="s">
        <v>9</v>
      </c>
      <c r="B11" s="74"/>
      <c r="C11" s="74"/>
      <c r="D11" s="74"/>
      <c r="E11" s="74"/>
      <c r="F11" s="74"/>
      <c r="G11" s="30"/>
      <c r="H11" s="30"/>
      <c r="I11" s="31"/>
    </row>
    <row r="12" spans="1:9" ht="39">
      <c r="A12" s="32">
        <v>1</v>
      </c>
      <c r="B12" s="33" t="s">
        <v>21</v>
      </c>
      <c r="C12" s="33" t="s">
        <v>22</v>
      </c>
      <c r="D12" s="34">
        <v>4.8</v>
      </c>
      <c r="E12" s="33" t="s">
        <v>19</v>
      </c>
      <c r="F12" s="35"/>
      <c r="G12" s="35"/>
      <c r="H12" s="35">
        <f>ROUND(D12*F12,0)</f>
        <v>0</v>
      </c>
      <c r="I12" s="36">
        <f>ROUND(D12*G12,0)</f>
        <v>0</v>
      </c>
    </row>
    <row r="13" spans="1:9" ht="66">
      <c r="A13" s="32">
        <v>2</v>
      </c>
      <c r="B13" s="33" t="s">
        <v>96</v>
      </c>
      <c r="C13" s="33" t="s">
        <v>97</v>
      </c>
      <c r="D13" s="34">
        <v>4.8</v>
      </c>
      <c r="E13" s="33" t="s">
        <v>15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99</v>
      </c>
      <c r="B14" s="74"/>
      <c r="C14" s="74"/>
      <c r="D14" s="74"/>
      <c r="E14" s="74"/>
      <c r="F14" s="74"/>
      <c r="G14" s="30"/>
      <c r="H14" s="30"/>
      <c r="I14" s="31"/>
    </row>
    <row r="15" spans="1:9" ht="39">
      <c r="A15" s="32">
        <v>3</v>
      </c>
      <c r="B15" s="33" t="s">
        <v>100</v>
      </c>
      <c r="C15" s="33" t="s">
        <v>101</v>
      </c>
      <c r="D15" s="34">
        <v>4.8</v>
      </c>
      <c r="E15" s="33" t="s">
        <v>19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28"/>
      <c r="B16" s="2"/>
      <c r="C16" s="2" t="s">
        <v>17</v>
      </c>
      <c r="D16" s="3"/>
      <c r="E16" s="2"/>
      <c r="F16" s="20"/>
      <c r="G16" s="20"/>
      <c r="H16" s="20">
        <f>ROUND(SUM(H11:H15),0)</f>
        <v>0</v>
      </c>
      <c r="I16" s="29">
        <f>ROUND(SUM(I11:I15),0)</f>
        <v>0</v>
      </c>
    </row>
    <row r="17" spans="1:9" ht="13.5" thickBot="1">
      <c r="A17" s="32"/>
      <c r="B17" s="33"/>
      <c r="C17" s="33"/>
      <c r="D17" s="34"/>
      <c r="E17" s="33"/>
      <c r="F17" s="35"/>
      <c r="G17" s="35"/>
      <c r="H17" s="35"/>
      <c r="I17" s="36"/>
    </row>
    <row r="18" spans="1:9" ht="14.25" thickBot="1">
      <c r="A18" s="37"/>
      <c r="B18" s="38"/>
      <c r="C18" s="42" t="s">
        <v>77</v>
      </c>
      <c r="D18" s="39"/>
      <c r="E18" s="38"/>
      <c r="F18" s="40"/>
      <c r="G18" s="40"/>
      <c r="H18" s="41">
        <f>SUM(H16,H7)</f>
        <v>0</v>
      </c>
      <c r="I18" s="48">
        <f>SUM(I16,I7)</f>
        <v>0</v>
      </c>
    </row>
  </sheetData>
  <sheetProtection/>
  <mergeCells count="5">
    <mergeCell ref="A3:F3"/>
    <mergeCell ref="A1:B1"/>
    <mergeCell ref="A9:B9"/>
    <mergeCell ref="A11:F11"/>
    <mergeCell ref="A14:F14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4" sqref="F14:G14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4" customWidth="1"/>
    <col min="8" max="9" width="9.7109375" style="4" customWidth="1"/>
    <col min="10" max="10" width="15.7109375" style="1" customWidth="1"/>
    <col min="11" max="16384" width="9.140625" style="1" customWidth="1"/>
  </cols>
  <sheetData>
    <row r="1" spans="1:9" ht="13.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6.25">
      <c r="A2" s="5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15" customFormat="1" ht="12.75">
      <c r="A3" s="79" t="s">
        <v>9</v>
      </c>
      <c r="B3" s="79"/>
      <c r="C3" s="79"/>
      <c r="D3" s="79"/>
      <c r="E3" s="79"/>
      <c r="F3" s="79"/>
      <c r="G3" s="49"/>
      <c r="H3" s="49"/>
      <c r="I3" s="49"/>
    </row>
    <row r="4" spans="1:9" ht="66">
      <c r="A4" s="6">
        <v>1</v>
      </c>
      <c r="B4" s="1" t="s">
        <v>88</v>
      </c>
      <c r="C4" s="1" t="s">
        <v>89</v>
      </c>
      <c r="D4" s="4">
        <v>6</v>
      </c>
      <c r="E4" s="1" t="s">
        <v>19</v>
      </c>
      <c r="F4" s="22"/>
      <c r="G4" s="22"/>
      <c r="H4" s="22">
        <f>ROUND(D4*F4,0)</f>
        <v>0</v>
      </c>
      <c r="I4" s="22">
        <f>ROUND(D4*G4,0)</f>
        <v>0</v>
      </c>
    </row>
    <row r="5" spans="1:9" ht="39">
      <c r="A5" s="6">
        <v>2</v>
      </c>
      <c r="B5" s="1" t="s">
        <v>82</v>
      </c>
      <c r="C5" s="1" t="s">
        <v>83</v>
      </c>
      <c r="D5" s="4">
        <v>1</v>
      </c>
      <c r="E5" s="1" t="s">
        <v>11</v>
      </c>
      <c r="F5" s="22"/>
      <c r="G5" s="22"/>
      <c r="H5" s="22">
        <f>ROUND(D5*F5,0)</f>
        <v>0</v>
      </c>
      <c r="I5" s="22">
        <f>ROUND(D5*G5,0)</f>
        <v>0</v>
      </c>
    </row>
    <row r="6" spans="1:9" s="15" customFormat="1" ht="12.75">
      <c r="A6" s="5"/>
      <c r="B6" s="2"/>
      <c r="C6" s="2" t="s">
        <v>17</v>
      </c>
      <c r="D6" s="3"/>
      <c r="E6" s="2"/>
      <c r="F6" s="20"/>
      <c r="G6" s="20"/>
      <c r="H6" s="20">
        <f>ROUND(SUM(H3:H5),0)</f>
        <v>0</v>
      </c>
      <c r="I6" s="20">
        <f>ROUND(SUM(I3:I5),0)</f>
        <v>0</v>
      </c>
    </row>
    <row r="8" spans="1:9" ht="13.5">
      <c r="A8" s="77" t="s">
        <v>76</v>
      </c>
      <c r="B8" s="78"/>
      <c r="C8" s="33"/>
      <c r="D8" s="34"/>
      <c r="E8" s="33"/>
      <c r="F8" s="35"/>
      <c r="G8" s="35"/>
      <c r="H8" s="35"/>
      <c r="I8" s="36"/>
    </row>
    <row r="9" spans="1:9" ht="26.25">
      <c r="A9" s="5" t="s">
        <v>0</v>
      </c>
      <c r="B9" s="2" t="s">
        <v>1</v>
      </c>
      <c r="C9" s="2" t="s">
        <v>2</v>
      </c>
      <c r="D9" s="3" t="s">
        <v>3</v>
      </c>
      <c r="E9" s="2" t="s">
        <v>4</v>
      </c>
      <c r="F9" s="20" t="s">
        <v>5</v>
      </c>
      <c r="G9" s="20" t="s">
        <v>6</v>
      </c>
      <c r="H9" s="20" t="s">
        <v>7</v>
      </c>
      <c r="I9" s="20" t="s">
        <v>8</v>
      </c>
    </row>
    <row r="10" spans="1:9" ht="12.75">
      <c r="A10" s="79" t="s">
        <v>9</v>
      </c>
      <c r="B10" s="79"/>
      <c r="C10" s="79"/>
      <c r="D10" s="79"/>
      <c r="E10" s="79"/>
      <c r="F10" s="79"/>
      <c r="G10" s="21"/>
      <c r="H10" s="21"/>
      <c r="I10" s="21"/>
    </row>
    <row r="11" spans="1:9" ht="66">
      <c r="A11" s="6">
        <v>1</v>
      </c>
      <c r="B11" s="1" t="s">
        <v>102</v>
      </c>
      <c r="C11" s="1" t="s">
        <v>103</v>
      </c>
      <c r="D11" s="4">
        <v>3.14</v>
      </c>
      <c r="E11" s="1" t="s">
        <v>19</v>
      </c>
      <c r="F11" s="22"/>
      <c r="G11" s="22"/>
      <c r="H11" s="22">
        <f>ROUND(D11*F11,0)</f>
        <v>0</v>
      </c>
      <c r="I11" s="22">
        <f>ROUND(D11*G11,0)</f>
        <v>0</v>
      </c>
    </row>
    <row r="12" spans="1:9" ht="39">
      <c r="A12" s="6">
        <v>2</v>
      </c>
      <c r="B12" s="1" t="s">
        <v>21</v>
      </c>
      <c r="C12" s="1" t="s">
        <v>22</v>
      </c>
      <c r="D12" s="4">
        <v>3.14</v>
      </c>
      <c r="E12" s="1" t="s">
        <v>19</v>
      </c>
      <c r="F12" s="22"/>
      <c r="G12" s="22"/>
      <c r="H12" s="22">
        <f>ROUND(D12*F12,0)</f>
        <v>0</v>
      </c>
      <c r="I12" s="22">
        <f>ROUND(D12*G12,0)</f>
        <v>0</v>
      </c>
    </row>
    <row r="13" spans="1:9" ht="12.75">
      <c r="A13" s="79" t="s">
        <v>13</v>
      </c>
      <c r="B13" s="79"/>
      <c r="C13" s="79"/>
      <c r="D13" s="79"/>
      <c r="E13" s="79"/>
      <c r="F13" s="79"/>
      <c r="G13" s="21"/>
      <c r="H13" s="21"/>
      <c r="I13" s="21"/>
    </row>
    <row r="14" spans="1:9" ht="92.25">
      <c r="A14" s="6">
        <v>3</v>
      </c>
      <c r="B14" s="1" t="s">
        <v>104</v>
      </c>
      <c r="C14" s="1" t="s">
        <v>105</v>
      </c>
      <c r="D14" s="4">
        <v>62.8</v>
      </c>
      <c r="E14" s="1" t="s">
        <v>25</v>
      </c>
      <c r="F14" s="22"/>
      <c r="G14" s="22"/>
      <c r="H14" s="22">
        <f>ROUND(D14*F14,0)</f>
        <v>0</v>
      </c>
      <c r="I14" s="22">
        <f>ROUND(D14*G14,0)</f>
        <v>0</v>
      </c>
    </row>
    <row r="15" spans="1:9" ht="12.75">
      <c r="A15" s="5"/>
      <c r="B15" s="2"/>
      <c r="C15" s="2" t="s">
        <v>17</v>
      </c>
      <c r="D15" s="3"/>
      <c r="E15" s="2"/>
      <c r="F15" s="20"/>
      <c r="G15" s="20"/>
      <c r="H15" s="20">
        <f>ROUND(SUM(H10:H14),0)</f>
        <v>0</v>
      </c>
      <c r="I15" s="20">
        <f>ROUND(SUM(I10:I14),0)</f>
        <v>0</v>
      </c>
    </row>
    <row r="16" ht="13.5" thickBot="1"/>
    <row r="17" spans="1:9" ht="14.25" thickBot="1">
      <c r="A17" s="37"/>
      <c r="B17" s="38"/>
      <c r="C17" s="42" t="s">
        <v>77</v>
      </c>
      <c r="D17" s="39"/>
      <c r="E17" s="38"/>
      <c r="F17" s="40"/>
      <c r="G17" s="40"/>
      <c r="H17" s="41">
        <f>SUM(H15,H6)</f>
        <v>0</v>
      </c>
      <c r="I17" s="48">
        <f>SUM(I15,I6)</f>
        <v>0</v>
      </c>
    </row>
  </sheetData>
  <sheetProtection/>
  <mergeCells count="5">
    <mergeCell ref="A3:F3"/>
    <mergeCell ref="A1:B1"/>
    <mergeCell ref="A8:B8"/>
    <mergeCell ref="A10:F10"/>
    <mergeCell ref="A13:F13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4" customWidth="1"/>
    <col min="8" max="9" width="9.7109375" style="4" customWidth="1"/>
    <col min="10" max="10" width="15.7109375" style="1" customWidth="1"/>
    <col min="11" max="16384" width="9.140625" style="1" customWidth="1"/>
  </cols>
  <sheetData>
    <row r="1" spans="1:9" ht="13.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6.2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50" t="s">
        <v>8</v>
      </c>
    </row>
    <row r="3" spans="1:9" s="15" customFormat="1" ht="12.75">
      <c r="A3" s="73" t="s">
        <v>13</v>
      </c>
      <c r="B3" s="74"/>
      <c r="C3" s="74"/>
      <c r="D3" s="74"/>
      <c r="E3" s="74"/>
      <c r="F3" s="74"/>
      <c r="G3" s="51"/>
      <c r="H3" s="51"/>
      <c r="I3" s="52"/>
    </row>
    <row r="4" spans="1:9" ht="26.25">
      <c r="A4" s="32">
        <v>1</v>
      </c>
      <c r="B4" s="33" t="s">
        <v>14</v>
      </c>
      <c r="C4" s="33" t="s">
        <v>16</v>
      </c>
      <c r="D4" s="34">
        <v>2.8</v>
      </c>
      <c r="E4" s="33" t="s">
        <v>15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28"/>
      <c r="B5" s="2"/>
      <c r="C5" s="2" t="s">
        <v>17</v>
      </c>
      <c r="D5" s="3"/>
      <c r="E5" s="2"/>
      <c r="F5" s="20"/>
      <c r="G5" s="20"/>
      <c r="H5" s="20">
        <f>ROUND(SUM(H3:H4),0)</f>
        <v>0</v>
      </c>
      <c r="I5" s="29">
        <f>ROUND(SUM(I3:I4),0)</f>
        <v>0</v>
      </c>
    </row>
    <row r="6" spans="1:9" ht="12.75">
      <c r="A6" s="32"/>
      <c r="B6" s="33"/>
      <c r="C6" s="33"/>
      <c r="D6" s="34"/>
      <c r="E6" s="33"/>
      <c r="F6" s="34"/>
      <c r="G6" s="34"/>
      <c r="H6" s="34"/>
      <c r="I6" s="53"/>
    </row>
    <row r="7" spans="1:9" ht="13.5">
      <c r="A7" s="77" t="s">
        <v>76</v>
      </c>
      <c r="B7" s="78"/>
      <c r="C7" s="33"/>
      <c r="D7" s="34"/>
      <c r="E7" s="33"/>
      <c r="F7" s="35"/>
      <c r="G7" s="35"/>
      <c r="H7" s="35"/>
      <c r="I7" s="36"/>
    </row>
    <row r="8" spans="1:9" ht="26.25">
      <c r="A8" s="28" t="s">
        <v>0</v>
      </c>
      <c r="B8" s="2" t="s">
        <v>1</v>
      </c>
      <c r="C8" s="2" t="s">
        <v>2</v>
      </c>
      <c r="D8" s="3" t="s">
        <v>3</v>
      </c>
      <c r="E8" s="2" t="s">
        <v>4</v>
      </c>
      <c r="F8" s="20" t="s">
        <v>5</v>
      </c>
      <c r="G8" s="20" t="s">
        <v>6</v>
      </c>
      <c r="H8" s="20" t="s">
        <v>7</v>
      </c>
      <c r="I8" s="29" t="s">
        <v>8</v>
      </c>
    </row>
    <row r="9" spans="1:9" ht="12.75">
      <c r="A9" s="73" t="s">
        <v>9</v>
      </c>
      <c r="B9" s="74"/>
      <c r="C9" s="74"/>
      <c r="D9" s="74"/>
      <c r="E9" s="74"/>
      <c r="F9" s="74"/>
      <c r="G9" s="30"/>
      <c r="H9" s="30"/>
      <c r="I9" s="31"/>
    </row>
    <row r="10" spans="1:9" ht="66">
      <c r="A10" s="32">
        <v>1</v>
      </c>
      <c r="B10" s="33" t="s">
        <v>18</v>
      </c>
      <c r="C10" s="33" t="s">
        <v>20</v>
      </c>
      <c r="D10" s="34">
        <v>0.28</v>
      </c>
      <c r="E10" s="33" t="s">
        <v>19</v>
      </c>
      <c r="F10" s="35"/>
      <c r="G10" s="35"/>
      <c r="H10" s="35">
        <f>ROUND(D10*F10,0)</f>
        <v>0</v>
      </c>
      <c r="I10" s="36">
        <f>ROUND(D10*G10,0)</f>
        <v>0</v>
      </c>
    </row>
    <row r="11" spans="1:9" ht="39">
      <c r="A11" s="32">
        <v>2</v>
      </c>
      <c r="B11" s="33" t="s">
        <v>21</v>
      </c>
      <c r="C11" s="33" t="s">
        <v>22</v>
      </c>
      <c r="D11" s="34">
        <v>0.28</v>
      </c>
      <c r="E11" s="33" t="s">
        <v>19</v>
      </c>
      <c r="F11" s="35"/>
      <c r="G11" s="35"/>
      <c r="H11" s="35">
        <f>ROUND(D11*F11,0)</f>
        <v>0</v>
      </c>
      <c r="I11" s="36">
        <f>ROUND(D11*G11,0)</f>
        <v>0</v>
      </c>
    </row>
    <row r="12" spans="1:9" ht="12.75">
      <c r="A12" s="73" t="s">
        <v>23</v>
      </c>
      <c r="B12" s="74"/>
      <c r="C12" s="74"/>
      <c r="D12" s="74"/>
      <c r="E12" s="74"/>
      <c r="F12" s="74"/>
      <c r="G12" s="30"/>
      <c r="H12" s="30"/>
      <c r="I12" s="31"/>
    </row>
    <row r="13" spans="1:9" ht="78.75">
      <c r="A13" s="32">
        <v>3</v>
      </c>
      <c r="B13" s="33" t="s">
        <v>24</v>
      </c>
      <c r="C13" s="33" t="s">
        <v>26</v>
      </c>
      <c r="D13" s="34">
        <v>7</v>
      </c>
      <c r="E13" s="33" t="s">
        <v>25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13</v>
      </c>
      <c r="B14" s="74"/>
      <c r="C14" s="74"/>
      <c r="D14" s="74"/>
      <c r="E14" s="74"/>
      <c r="F14" s="74"/>
      <c r="G14" s="30"/>
      <c r="H14" s="30"/>
      <c r="I14" s="31"/>
    </row>
    <row r="15" spans="1:9" ht="39">
      <c r="A15" s="32">
        <v>4</v>
      </c>
      <c r="B15" s="33" t="s">
        <v>27</v>
      </c>
      <c r="C15" s="33" t="s">
        <v>28</v>
      </c>
      <c r="D15" s="34">
        <v>2.8</v>
      </c>
      <c r="E15" s="33" t="s">
        <v>15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28"/>
      <c r="B16" s="2"/>
      <c r="C16" s="2" t="s">
        <v>17</v>
      </c>
      <c r="D16" s="3"/>
      <c r="E16" s="2"/>
      <c r="F16" s="20"/>
      <c r="G16" s="20"/>
      <c r="H16" s="20">
        <f>ROUND(SUM(H9:H15),0)</f>
        <v>0</v>
      </c>
      <c r="I16" s="29">
        <f>ROUND(SUM(I9:I15),0)</f>
        <v>0</v>
      </c>
    </row>
    <row r="17" spans="1:9" ht="13.5" thickBot="1">
      <c r="A17" s="32"/>
      <c r="B17" s="33"/>
      <c r="C17" s="33"/>
      <c r="D17" s="34"/>
      <c r="E17" s="33"/>
      <c r="F17" s="34"/>
      <c r="G17" s="34"/>
      <c r="H17" s="34"/>
      <c r="I17" s="53"/>
    </row>
    <row r="18" spans="1:9" ht="14.25" thickBot="1">
      <c r="A18" s="37"/>
      <c r="B18" s="38"/>
      <c r="C18" s="42" t="s">
        <v>77</v>
      </c>
      <c r="D18" s="39"/>
      <c r="E18" s="38"/>
      <c r="F18" s="40"/>
      <c r="G18" s="40"/>
      <c r="H18" s="41">
        <f>SUM(H16,H5)</f>
        <v>0</v>
      </c>
      <c r="I18" s="48">
        <f>SUM(I16,I5)</f>
        <v>0</v>
      </c>
    </row>
  </sheetData>
  <sheetProtection/>
  <mergeCells count="6">
    <mergeCell ref="A3:F3"/>
    <mergeCell ref="A1:B1"/>
    <mergeCell ref="A7:B7"/>
    <mergeCell ref="A9:F9"/>
    <mergeCell ref="A12:F12"/>
    <mergeCell ref="A14:F14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3.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6.2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13</v>
      </c>
      <c r="B3" s="74"/>
      <c r="C3" s="74"/>
      <c r="D3" s="74"/>
      <c r="E3" s="74"/>
      <c r="F3" s="74"/>
      <c r="G3" s="30"/>
      <c r="H3" s="30"/>
      <c r="I3" s="31"/>
    </row>
    <row r="4" spans="1:9" ht="26.25">
      <c r="A4" s="32">
        <v>1</v>
      </c>
      <c r="B4" s="33" t="s">
        <v>14</v>
      </c>
      <c r="C4" s="33" t="s">
        <v>16</v>
      </c>
      <c r="D4" s="34">
        <v>0.32</v>
      </c>
      <c r="E4" s="33" t="s">
        <v>15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28"/>
      <c r="B5" s="2"/>
      <c r="C5" s="2" t="s">
        <v>17</v>
      </c>
      <c r="D5" s="3"/>
      <c r="E5" s="2"/>
      <c r="F5" s="20"/>
      <c r="G5" s="20"/>
      <c r="H5" s="20">
        <f>ROUND(SUM(H3:H4),0)</f>
        <v>0</v>
      </c>
      <c r="I5" s="29">
        <f>ROUND(SUM(I3:I4),0)</f>
        <v>0</v>
      </c>
    </row>
    <row r="6" spans="1:9" ht="12.75">
      <c r="A6" s="32"/>
      <c r="B6" s="33"/>
      <c r="C6" s="33"/>
      <c r="D6" s="34"/>
      <c r="E6" s="33"/>
      <c r="F6" s="35"/>
      <c r="G6" s="35"/>
      <c r="H6" s="35"/>
      <c r="I6" s="36"/>
    </row>
    <row r="7" spans="1:9" ht="13.5">
      <c r="A7" s="77" t="s">
        <v>76</v>
      </c>
      <c r="B7" s="78"/>
      <c r="C7" s="33"/>
      <c r="D7" s="34"/>
      <c r="E7" s="33"/>
      <c r="F7" s="35"/>
      <c r="G7" s="35"/>
      <c r="H7" s="35"/>
      <c r="I7" s="36"/>
    </row>
    <row r="8" spans="1:9" ht="26.25">
      <c r="A8" s="28" t="s">
        <v>0</v>
      </c>
      <c r="B8" s="2" t="s">
        <v>1</v>
      </c>
      <c r="C8" s="2" t="s">
        <v>2</v>
      </c>
      <c r="D8" s="3" t="s">
        <v>3</v>
      </c>
      <c r="E8" s="2" t="s">
        <v>4</v>
      </c>
      <c r="F8" s="20" t="s">
        <v>5</v>
      </c>
      <c r="G8" s="20" t="s">
        <v>6</v>
      </c>
      <c r="H8" s="20" t="s">
        <v>7</v>
      </c>
      <c r="I8" s="29" t="s">
        <v>8</v>
      </c>
    </row>
    <row r="9" spans="1:9" ht="12.75">
      <c r="A9" s="73" t="s">
        <v>9</v>
      </c>
      <c r="B9" s="74"/>
      <c r="C9" s="74"/>
      <c r="D9" s="74"/>
      <c r="E9" s="74"/>
      <c r="F9" s="74"/>
      <c r="G9" s="30"/>
      <c r="H9" s="30"/>
      <c r="I9" s="31"/>
    </row>
    <row r="10" spans="1:9" ht="66">
      <c r="A10" s="32">
        <v>1</v>
      </c>
      <c r="B10" s="33" t="s">
        <v>18</v>
      </c>
      <c r="C10" s="33" t="s">
        <v>20</v>
      </c>
      <c r="D10" s="34">
        <v>0.032</v>
      </c>
      <c r="E10" s="33" t="s">
        <v>19</v>
      </c>
      <c r="F10" s="35"/>
      <c r="G10" s="35"/>
      <c r="H10" s="35">
        <f>ROUND(D10*F10,0)</f>
        <v>0</v>
      </c>
      <c r="I10" s="36">
        <f>ROUND(D10*G10,0)</f>
        <v>0</v>
      </c>
    </row>
    <row r="11" spans="1:9" ht="39">
      <c r="A11" s="32">
        <v>2</v>
      </c>
      <c r="B11" s="33" t="s">
        <v>21</v>
      </c>
      <c r="C11" s="33" t="s">
        <v>22</v>
      </c>
      <c r="D11" s="34">
        <v>0.032</v>
      </c>
      <c r="E11" s="33" t="s">
        <v>19</v>
      </c>
      <c r="F11" s="35"/>
      <c r="G11" s="35"/>
      <c r="H11" s="35">
        <f>ROUND(D11*F11,0)</f>
        <v>0</v>
      </c>
      <c r="I11" s="36">
        <f>ROUND(D11*G11,0)</f>
        <v>0</v>
      </c>
    </row>
    <row r="12" spans="1:9" ht="12.75">
      <c r="A12" s="73" t="s">
        <v>23</v>
      </c>
      <c r="B12" s="74"/>
      <c r="C12" s="74"/>
      <c r="D12" s="74"/>
      <c r="E12" s="74"/>
      <c r="F12" s="74"/>
      <c r="G12" s="30"/>
      <c r="H12" s="30"/>
      <c r="I12" s="31"/>
    </row>
    <row r="13" spans="1:9" ht="78.75">
      <c r="A13" s="32">
        <v>3</v>
      </c>
      <c r="B13" s="33" t="s">
        <v>24</v>
      </c>
      <c r="C13" s="33" t="s">
        <v>26</v>
      </c>
      <c r="D13" s="34">
        <v>1</v>
      </c>
      <c r="E13" s="33" t="s">
        <v>25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13</v>
      </c>
      <c r="B14" s="74"/>
      <c r="C14" s="74"/>
      <c r="D14" s="74"/>
      <c r="E14" s="74"/>
      <c r="F14" s="74"/>
      <c r="G14" s="30"/>
      <c r="H14" s="30"/>
      <c r="I14" s="31"/>
    </row>
    <row r="15" spans="1:9" ht="39">
      <c r="A15" s="32">
        <v>4</v>
      </c>
      <c r="B15" s="33" t="s">
        <v>27</v>
      </c>
      <c r="C15" s="33" t="s">
        <v>28</v>
      </c>
      <c r="D15" s="34">
        <v>0.32</v>
      </c>
      <c r="E15" s="33" t="s">
        <v>15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28"/>
      <c r="B16" s="2"/>
      <c r="C16" s="2" t="s">
        <v>17</v>
      </c>
      <c r="D16" s="3"/>
      <c r="E16" s="2"/>
      <c r="F16" s="20"/>
      <c r="G16" s="20"/>
      <c r="H16" s="20">
        <f>ROUND(SUM(H9:H15),0)</f>
        <v>0</v>
      </c>
      <c r="I16" s="29">
        <f>ROUND(SUM(I9:I15),0)</f>
        <v>0</v>
      </c>
    </row>
    <row r="17" spans="1:9" ht="13.5" thickBot="1">
      <c r="A17" s="32"/>
      <c r="B17" s="33"/>
      <c r="C17" s="33"/>
      <c r="D17" s="34"/>
      <c r="E17" s="33"/>
      <c r="F17" s="35"/>
      <c r="G17" s="35"/>
      <c r="H17" s="35"/>
      <c r="I17" s="36"/>
    </row>
    <row r="18" spans="1:9" ht="14.25" thickBot="1">
      <c r="A18" s="37"/>
      <c r="B18" s="38"/>
      <c r="C18" s="42" t="s">
        <v>77</v>
      </c>
      <c r="D18" s="39"/>
      <c r="E18" s="38"/>
      <c r="F18" s="40"/>
      <c r="G18" s="40"/>
      <c r="H18" s="41">
        <f>SUM(H16,H5)</f>
        <v>0</v>
      </c>
      <c r="I18" s="48">
        <f>SUM(I16,I5)</f>
        <v>0</v>
      </c>
    </row>
  </sheetData>
  <sheetProtection/>
  <mergeCells count="6">
    <mergeCell ref="A3:F3"/>
    <mergeCell ref="A1:B1"/>
    <mergeCell ref="A9:F9"/>
    <mergeCell ref="A12:F12"/>
    <mergeCell ref="A14:F14"/>
    <mergeCell ref="A7:B7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9">
      <selection activeCell="F18" sqref="F18:G18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3.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6.2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9</v>
      </c>
      <c r="B3" s="74"/>
      <c r="C3" s="74"/>
      <c r="D3" s="74"/>
      <c r="E3" s="74"/>
      <c r="F3" s="74"/>
      <c r="G3" s="30"/>
      <c r="H3" s="30"/>
      <c r="I3" s="31"/>
    </row>
    <row r="4" spans="1:9" ht="39">
      <c r="A4" s="32">
        <v>1</v>
      </c>
      <c r="B4" s="33" t="s">
        <v>106</v>
      </c>
      <c r="C4" s="33" t="s">
        <v>107</v>
      </c>
      <c r="D4" s="34">
        <v>1</v>
      </c>
      <c r="E4" s="33" t="s">
        <v>11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73" t="s">
        <v>23</v>
      </c>
      <c r="B5" s="74"/>
      <c r="C5" s="74"/>
      <c r="D5" s="74"/>
      <c r="E5" s="74"/>
      <c r="F5" s="74"/>
      <c r="G5" s="30"/>
      <c r="H5" s="30"/>
      <c r="I5" s="31"/>
    </row>
    <row r="6" spans="1:9" ht="26.25">
      <c r="A6" s="32">
        <v>2</v>
      </c>
      <c r="B6" s="33" t="s">
        <v>108</v>
      </c>
      <c r="C6" s="33" t="s">
        <v>109</v>
      </c>
      <c r="D6" s="34">
        <v>2.125</v>
      </c>
      <c r="E6" s="33" t="s">
        <v>19</v>
      </c>
      <c r="F6" s="35"/>
      <c r="G6" s="35"/>
      <c r="H6" s="35">
        <f>ROUND(D6*F6,0)</f>
        <v>0</v>
      </c>
      <c r="I6" s="36">
        <f>ROUND(D6*G6,0)</f>
        <v>0</v>
      </c>
    </row>
    <row r="7" spans="1:9" s="15" customFormat="1" ht="12.75">
      <c r="A7" s="73" t="s">
        <v>91</v>
      </c>
      <c r="B7" s="74"/>
      <c r="C7" s="74"/>
      <c r="D7" s="74"/>
      <c r="E7" s="74"/>
      <c r="F7" s="74"/>
      <c r="G7" s="30"/>
      <c r="H7" s="30"/>
      <c r="I7" s="31"/>
    </row>
    <row r="8" spans="1:9" ht="39">
      <c r="A8" s="32">
        <v>3</v>
      </c>
      <c r="B8" s="33" t="s">
        <v>110</v>
      </c>
      <c r="C8" s="33" t="s">
        <v>111</v>
      </c>
      <c r="D8" s="34">
        <v>35</v>
      </c>
      <c r="E8" s="33" t="s">
        <v>15</v>
      </c>
      <c r="F8" s="35"/>
      <c r="G8" s="35"/>
      <c r="H8" s="35">
        <f>ROUND(D8*F8,0)</f>
        <v>0</v>
      </c>
      <c r="I8" s="36">
        <f>ROUND(D8*G8,0)</f>
        <v>0</v>
      </c>
    </row>
    <row r="9" spans="1:9" s="15" customFormat="1" ht="12.75">
      <c r="A9" s="28"/>
      <c r="B9" s="2"/>
      <c r="C9" s="2" t="s">
        <v>17</v>
      </c>
      <c r="D9" s="3"/>
      <c r="E9" s="2"/>
      <c r="F9" s="20"/>
      <c r="G9" s="20"/>
      <c r="H9" s="20">
        <f>ROUND(SUM(H3:H8),0)</f>
        <v>0</v>
      </c>
      <c r="I9" s="29">
        <f>ROUND(SUM(I3:I8),0)</f>
        <v>0</v>
      </c>
    </row>
    <row r="10" spans="1:9" ht="12.75">
      <c r="A10" s="32"/>
      <c r="B10" s="33"/>
      <c r="C10" s="33"/>
      <c r="D10" s="34"/>
      <c r="E10" s="33"/>
      <c r="F10" s="35"/>
      <c r="G10" s="35"/>
      <c r="H10" s="35"/>
      <c r="I10" s="36"/>
    </row>
    <row r="11" spans="1:9" ht="13.5">
      <c r="A11" s="77" t="s">
        <v>76</v>
      </c>
      <c r="B11" s="78"/>
      <c r="C11" s="33"/>
      <c r="D11" s="34"/>
      <c r="E11" s="33"/>
      <c r="F11" s="35"/>
      <c r="G11" s="35"/>
      <c r="H11" s="35"/>
      <c r="I11" s="36"/>
    </row>
    <row r="12" spans="1:9" ht="26.25">
      <c r="A12" s="28" t="s">
        <v>0</v>
      </c>
      <c r="B12" s="2" t="s">
        <v>1</v>
      </c>
      <c r="C12" s="2" t="s">
        <v>2</v>
      </c>
      <c r="D12" s="3" t="s">
        <v>3</v>
      </c>
      <c r="E12" s="2" t="s">
        <v>4</v>
      </c>
      <c r="F12" s="20" t="s">
        <v>5</v>
      </c>
      <c r="G12" s="20" t="s">
        <v>6</v>
      </c>
      <c r="H12" s="20" t="s">
        <v>7</v>
      </c>
      <c r="I12" s="29" t="s">
        <v>8</v>
      </c>
    </row>
    <row r="13" spans="1:9" ht="12.75">
      <c r="A13" s="73" t="s">
        <v>23</v>
      </c>
      <c r="B13" s="74"/>
      <c r="C13" s="74"/>
      <c r="D13" s="74"/>
      <c r="E13" s="74"/>
      <c r="F13" s="74"/>
      <c r="G13" s="30"/>
      <c r="H13" s="30"/>
      <c r="I13" s="31"/>
    </row>
    <row r="14" spans="1:9" ht="52.5">
      <c r="A14" s="32">
        <v>1</v>
      </c>
      <c r="B14" s="33" t="s">
        <v>112</v>
      </c>
      <c r="C14" s="33" t="s">
        <v>113</v>
      </c>
      <c r="D14" s="34">
        <v>2.125</v>
      </c>
      <c r="E14" s="33" t="s">
        <v>19</v>
      </c>
      <c r="F14" s="35"/>
      <c r="G14" s="35"/>
      <c r="H14" s="35">
        <f>ROUND(D14*F14,0)</f>
        <v>0</v>
      </c>
      <c r="I14" s="36">
        <f>ROUND(D14*G14,0)</f>
        <v>0</v>
      </c>
    </row>
    <row r="15" spans="1:9" ht="39">
      <c r="A15" s="32">
        <v>2</v>
      </c>
      <c r="B15" s="33" t="s">
        <v>114</v>
      </c>
      <c r="C15" s="33" t="s">
        <v>115</v>
      </c>
      <c r="D15" s="34">
        <v>17</v>
      </c>
      <c r="E15" s="33" t="s">
        <v>15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39">
      <c r="A16" s="32">
        <v>3</v>
      </c>
      <c r="B16" s="33" t="s">
        <v>116</v>
      </c>
      <c r="C16" s="33" t="s">
        <v>117</v>
      </c>
      <c r="D16" s="34">
        <v>1</v>
      </c>
      <c r="E16" s="33" t="s">
        <v>11</v>
      </c>
      <c r="F16" s="35"/>
      <c r="G16" s="35"/>
      <c r="H16" s="35">
        <f>ROUND(D16*F16,0)</f>
        <v>0</v>
      </c>
      <c r="I16" s="36">
        <f>ROUND(D16*G16,0)</f>
        <v>0</v>
      </c>
    </row>
    <row r="17" spans="1:9" ht="12.75">
      <c r="A17" s="73" t="s">
        <v>91</v>
      </c>
      <c r="B17" s="74"/>
      <c r="C17" s="74"/>
      <c r="D17" s="74"/>
      <c r="E17" s="74"/>
      <c r="F17" s="74"/>
      <c r="G17" s="30"/>
      <c r="H17" s="30"/>
      <c r="I17" s="31"/>
    </row>
    <row r="18" spans="1:9" ht="158.25">
      <c r="A18" s="32">
        <v>4</v>
      </c>
      <c r="B18" s="33" t="s">
        <v>118</v>
      </c>
      <c r="C18" s="33" t="s">
        <v>119</v>
      </c>
      <c r="D18" s="34">
        <v>1.4</v>
      </c>
      <c r="E18" s="33" t="s">
        <v>19</v>
      </c>
      <c r="F18" s="35"/>
      <c r="G18" s="35"/>
      <c r="H18" s="35">
        <f>ROUND(D18*F18,0)</f>
        <v>0</v>
      </c>
      <c r="I18" s="36">
        <f>ROUND(D18*G18,0)</f>
        <v>0</v>
      </c>
    </row>
    <row r="19" spans="1:9" ht="12.75">
      <c r="A19" s="28"/>
      <c r="B19" s="2"/>
      <c r="C19" s="2" t="s">
        <v>17</v>
      </c>
      <c r="D19" s="3"/>
      <c r="E19" s="2"/>
      <c r="F19" s="20"/>
      <c r="G19" s="20"/>
      <c r="H19" s="20">
        <f>ROUND(SUM(H13:H18),0)</f>
        <v>0</v>
      </c>
      <c r="I19" s="29">
        <f>ROUND(SUM(I13:I18),0)</f>
        <v>0</v>
      </c>
    </row>
    <row r="20" spans="1:9" ht="13.5" thickBot="1">
      <c r="A20" s="32"/>
      <c r="B20" s="33"/>
      <c r="C20" s="33"/>
      <c r="D20" s="34"/>
      <c r="E20" s="33"/>
      <c r="F20" s="35"/>
      <c r="G20" s="35"/>
      <c r="H20" s="35"/>
      <c r="I20" s="36"/>
    </row>
    <row r="21" spans="1:9" ht="14.25" thickBot="1">
      <c r="A21" s="37"/>
      <c r="B21" s="38"/>
      <c r="C21" s="42" t="s">
        <v>77</v>
      </c>
      <c r="D21" s="39"/>
      <c r="E21" s="38"/>
      <c r="F21" s="40"/>
      <c r="G21" s="40"/>
      <c r="H21" s="41">
        <f>SUM(H19,H9)</f>
        <v>0</v>
      </c>
      <c r="I21" s="48">
        <f>SUM(I19,I9)</f>
        <v>0</v>
      </c>
    </row>
  </sheetData>
  <sheetProtection/>
  <mergeCells count="7">
    <mergeCell ref="A17:F17"/>
    <mergeCell ref="A3:F3"/>
    <mergeCell ref="A5:F5"/>
    <mergeCell ref="A7:F7"/>
    <mergeCell ref="A1:B1"/>
    <mergeCell ref="A11:B11"/>
    <mergeCell ref="A13:F13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6" sqref="F6:G7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3.5">
      <c r="A1" s="75" t="s">
        <v>76</v>
      </c>
      <c r="B1" s="76"/>
      <c r="C1" s="24"/>
      <c r="D1" s="25"/>
      <c r="E1" s="24"/>
      <c r="F1" s="26"/>
      <c r="G1" s="26"/>
      <c r="H1" s="26"/>
      <c r="I1" s="27"/>
    </row>
    <row r="2" spans="1:9" s="15" customFormat="1" ht="26.2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9</v>
      </c>
      <c r="B3" s="74"/>
      <c r="C3" s="74"/>
      <c r="D3" s="74"/>
      <c r="E3" s="74"/>
      <c r="F3" s="74"/>
      <c r="G3" s="30"/>
      <c r="H3" s="30"/>
      <c r="I3" s="31"/>
    </row>
    <row r="4" spans="1:9" ht="66">
      <c r="A4" s="32">
        <v>1</v>
      </c>
      <c r="B4" s="33" t="s">
        <v>18</v>
      </c>
      <c r="C4" s="33" t="s">
        <v>20</v>
      </c>
      <c r="D4" s="34">
        <v>0.05</v>
      </c>
      <c r="E4" s="33" t="s">
        <v>19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73" t="s">
        <v>23</v>
      </c>
      <c r="B5" s="74"/>
      <c r="C5" s="74"/>
      <c r="D5" s="74"/>
      <c r="E5" s="74"/>
      <c r="F5" s="74"/>
      <c r="G5" s="30"/>
      <c r="H5" s="30"/>
      <c r="I5" s="31"/>
    </row>
    <row r="6" spans="1:9" ht="39">
      <c r="A6" s="32">
        <v>2</v>
      </c>
      <c r="B6" s="33" t="s">
        <v>114</v>
      </c>
      <c r="C6" s="33" t="s">
        <v>115</v>
      </c>
      <c r="D6" s="34">
        <v>0.45</v>
      </c>
      <c r="E6" s="33" t="s">
        <v>15</v>
      </c>
      <c r="F6" s="35"/>
      <c r="G6" s="35"/>
      <c r="H6" s="35">
        <f>ROUND(D6*F6,0)</f>
        <v>0</v>
      </c>
      <c r="I6" s="36">
        <f>ROUND(D6*G6,0)</f>
        <v>0</v>
      </c>
    </row>
    <row r="7" spans="1:9" ht="52.5">
      <c r="A7" s="32">
        <v>3</v>
      </c>
      <c r="B7" s="33" t="s">
        <v>24</v>
      </c>
      <c r="C7" s="33" t="s">
        <v>120</v>
      </c>
      <c r="D7" s="34">
        <v>0.162</v>
      </c>
      <c r="E7" s="33" t="s">
        <v>121</v>
      </c>
      <c r="F7" s="35"/>
      <c r="G7" s="35"/>
      <c r="H7" s="35">
        <f>ROUND(D7*F7,0)</f>
        <v>0</v>
      </c>
      <c r="I7" s="36">
        <f>ROUND(D7*G7,0)</f>
        <v>0</v>
      </c>
    </row>
    <row r="8" spans="1:9" s="47" customFormat="1" ht="14.25" thickBot="1">
      <c r="A8" s="54"/>
      <c r="B8" s="55"/>
      <c r="C8" s="55" t="s">
        <v>77</v>
      </c>
      <c r="D8" s="56"/>
      <c r="E8" s="55"/>
      <c r="F8" s="57"/>
      <c r="G8" s="57"/>
      <c r="H8" s="57">
        <f>ROUND(SUM(H3:H7),0)</f>
        <v>0</v>
      </c>
      <c r="I8" s="58">
        <f>ROUND(SUM(I3:I7),0)</f>
        <v>0</v>
      </c>
    </row>
  </sheetData>
  <sheetProtection/>
  <mergeCells count="3">
    <mergeCell ref="A3:F3"/>
    <mergeCell ref="A5:F5"/>
    <mergeCell ref="A1:B1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3.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6.2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13</v>
      </c>
      <c r="B3" s="74"/>
      <c r="C3" s="74"/>
      <c r="D3" s="74"/>
      <c r="E3" s="74"/>
      <c r="F3" s="74"/>
      <c r="G3" s="30"/>
      <c r="H3" s="30"/>
      <c r="I3" s="31"/>
    </row>
    <row r="4" spans="1:9" ht="26.25">
      <c r="A4" s="32">
        <v>1</v>
      </c>
      <c r="B4" s="33" t="s">
        <v>14</v>
      </c>
      <c r="C4" s="33" t="s">
        <v>16</v>
      </c>
      <c r="D4" s="34">
        <v>7</v>
      </c>
      <c r="E4" s="33" t="s">
        <v>15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28"/>
      <c r="B5" s="2"/>
      <c r="C5" s="2" t="s">
        <v>17</v>
      </c>
      <c r="D5" s="3"/>
      <c r="E5" s="2"/>
      <c r="F5" s="20"/>
      <c r="G5" s="20"/>
      <c r="H5" s="20">
        <f>ROUND(SUM(H3:H4),0)</f>
        <v>0</v>
      </c>
      <c r="I5" s="29">
        <f>ROUND(SUM(I3:I4),0)</f>
        <v>0</v>
      </c>
    </row>
    <row r="6" spans="1:9" ht="12.75">
      <c r="A6" s="32"/>
      <c r="B6" s="33"/>
      <c r="C6" s="33"/>
      <c r="D6" s="34"/>
      <c r="E6" s="33"/>
      <c r="F6" s="35"/>
      <c r="G6" s="35"/>
      <c r="H6" s="35"/>
      <c r="I6" s="36"/>
    </row>
    <row r="7" spans="1:9" ht="13.5">
      <c r="A7" s="77" t="s">
        <v>76</v>
      </c>
      <c r="B7" s="78"/>
      <c r="C7" s="33"/>
      <c r="D7" s="34"/>
      <c r="E7" s="33"/>
      <c r="F7" s="35"/>
      <c r="G7" s="35"/>
      <c r="H7" s="35"/>
      <c r="I7" s="36"/>
    </row>
    <row r="8" spans="1:9" ht="26.25">
      <c r="A8" s="28" t="s">
        <v>0</v>
      </c>
      <c r="B8" s="2" t="s">
        <v>1</v>
      </c>
      <c r="C8" s="2" t="s">
        <v>2</v>
      </c>
      <c r="D8" s="3" t="s">
        <v>3</v>
      </c>
      <c r="E8" s="2" t="s">
        <v>4</v>
      </c>
      <c r="F8" s="20" t="s">
        <v>5</v>
      </c>
      <c r="G8" s="20" t="s">
        <v>6</v>
      </c>
      <c r="H8" s="20" t="s">
        <v>7</v>
      </c>
      <c r="I8" s="29" t="s">
        <v>8</v>
      </c>
    </row>
    <row r="9" spans="1:9" ht="12.75">
      <c r="A9" s="73" t="s">
        <v>9</v>
      </c>
      <c r="B9" s="74"/>
      <c r="C9" s="74"/>
      <c r="D9" s="74"/>
      <c r="E9" s="74"/>
      <c r="F9" s="74"/>
      <c r="G9" s="30"/>
      <c r="H9" s="30"/>
      <c r="I9" s="31"/>
    </row>
    <row r="10" spans="1:9" ht="66">
      <c r="A10" s="32">
        <v>1</v>
      </c>
      <c r="B10" s="33" t="s">
        <v>18</v>
      </c>
      <c r="C10" s="33" t="s">
        <v>20</v>
      </c>
      <c r="D10" s="34">
        <v>0.56</v>
      </c>
      <c r="E10" s="33" t="s">
        <v>19</v>
      </c>
      <c r="F10" s="35"/>
      <c r="G10" s="35"/>
      <c r="H10" s="35">
        <f>ROUND(D10*F10,0)</f>
        <v>0</v>
      </c>
      <c r="I10" s="36">
        <f>ROUND(D10*G10,0)</f>
        <v>0</v>
      </c>
    </row>
    <row r="11" spans="1:9" ht="39">
      <c r="A11" s="32">
        <v>2</v>
      </c>
      <c r="B11" s="33" t="s">
        <v>21</v>
      </c>
      <c r="C11" s="33" t="s">
        <v>22</v>
      </c>
      <c r="D11" s="34">
        <v>0.56</v>
      </c>
      <c r="E11" s="33" t="s">
        <v>19</v>
      </c>
      <c r="F11" s="35"/>
      <c r="G11" s="35"/>
      <c r="H11" s="35">
        <f>ROUND(D11*F11,0)</f>
        <v>0</v>
      </c>
      <c r="I11" s="36">
        <f>ROUND(D11*G11,0)</f>
        <v>0</v>
      </c>
    </row>
    <row r="12" spans="1:9" ht="12.75">
      <c r="A12" s="73" t="s">
        <v>23</v>
      </c>
      <c r="B12" s="74"/>
      <c r="C12" s="74"/>
      <c r="D12" s="74"/>
      <c r="E12" s="74"/>
      <c r="F12" s="74"/>
      <c r="G12" s="30"/>
      <c r="H12" s="30"/>
      <c r="I12" s="31"/>
    </row>
    <row r="13" spans="1:9" ht="78.75">
      <c r="A13" s="32">
        <v>3</v>
      </c>
      <c r="B13" s="33" t="s">
        <v>24</v>
      </c>
      <c r="C13" s="33" t="s">
        <v>26</v>
      </c>
      <c r="D13" s="34">
        <v>7</v>
      </c>
      <c r="E13" s="33" t="s">
        <v>25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13</v>
      </c>
      <c r="B14" s="74"/>
      <c r="C14" s="74"/>
      <c r="D14" s="74"/>
      <c r="E14" s="74"/>
      <c r="F14" s="74"/>
      <c r="G14" s="30"/>
      <c r="H14" s="30"/>
      <c r="I14" s="31"/>
    </row>
    <row r="15" spans="1:9" ht="52.5">
      <c r="A15" s="32">
        <v>4</v>
      </c>
      <c r="B15" s="33" t="s">
        <v>27</v>
      </c>
      <c r="C15" s="33" t="s">
        <v>122</v>
      </c>
      <c r="D15" s="34">
        <v>7</v>
      </c>
      <c r="E15" s="33" t="s">
        <v>15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28"/>
      <c r="B16" s="2"/>
      <c r="C16" s="2" t="s">
        <v>17</v>
      </c>
      <c r="D16" s="3"/>
      <c r="E16" s="2"/>
      <c r="F16" s="20"/>
      <c r="G16" s="20"/>
      <c r="H16" s="20">
        <f>ROUND(SUM(H9:H15),0)</f>
        <v>0</v>
      </c>
      <c r="I16" s="29">
        <f>ROUND(SUM(I9:I15),0)</f>
        <v>0</v>
      </c>
    </row>
    <row r="17" spans="1:9" ht="13.5" thickBot="1">
      <c r="A17" s="32"/>
      <c r="B17" s="33"/>
      <c r="C17" s="33"/>
      <c r="D17" s="34"/>
      <c r="E17" s="33"/>
      <c r="F17" s="35"/>
      <c r="G17" s="35"/>
      <c r="H17" s="35"/>
      <c r="I17" s="36"/>
    </row>
    <row r="18" spans="1:9" ht="14.25" thickBot="1">
      <c r="A18" s="37"/>
      <c r="B18" s="38"/>
      <c r="C18" s="42" t="s">
        <v>77</v>
      </c>
      <c r="D18" s="39"/>
      <c r="E18" s="38"/>
      <c r="F18" s="40"/>
      <c r="G18" s="40"/>
      <c r="H18" s="41">
        <f>SUM(H16,H5)</f>
        <v>0</v>
      </c>
      <c r="I18" s="48">
        <f>SUM(I16,I5)</f>
        <v>0</v>
      </c>
    </row>
  </sheetData>
  <sheetProtection/>
  <mergeCells count="6">
    <mergeCell ref="A3:F3"/>
    <mergeCell ref="A1:B1"/>
    <mergeCell ref="A7:B7"/>
    <mergeCell ref="A9:F9"/>
    <mergeCell ref="A12:F12"/>
    <mergeCell ref="A14:F14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7" sqref="F7:G7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s="15" customFormat="1" ht="26.25">
      <c r="A1" s="59" t="s">
        <v>0</v>
      </c>
      <c r="B1" s="60" t="s">
        <v>1</v>
      </c>
      <c r="C1" s="60" t="s">
        <v>2</v>
      </c>
      <c r="D1" s="61" t="s">
        <v>3</v>
      </c>
      <c r="E1" s="60" t="s">
        <v>4</v>
      </c>
      <c r="F1" s="62" t="s">
        <v>5</v>
      </c>
      <c r="G1" s="62" t="s">
        <v>6</v>
      </c>
      <c r="H1" s="62" t="s">
        <v>7</v>
      </c>
      <c r="I1" s="63" t="s">
        <v>8</v>
      </c>
    </row>
    <row r="2" spans="1:9" s="15" customFormat="1" ht="12.75">
      <c r="A2" s="73" t="s">
        <v>9</v>
      </c>
      <c r="B2" s="74"/>
      <c r="C2" s="74"/>
      <c r="D2" s="74"/>
      <c r="E2" s="74"/>
      <c r="F2" s="74"/>
      <c r="G2" s="30"/>
      <c r="H2" s="30"/>
      <c r="I2" s="31"/>
    </row>
    <row r="3" spans="1:9" ht="66">
      <c r="A3" s="32">
        <v>1</v>
      </c>
      <c r="B3" s="33" t="s">
        <v>123</v>
      </c>
      <c r="C3" s="33" t="s">
        <v>124</v>
      </c>
      <c r="D3" s="34">
        <v>28.17</v>
      </c>
      <c r="E3" s="33" t="s">
        <v>19</v>
      </c>
      <c r="F3" s="35"/>
      <c r="G3" s="35"/>
      <c r="H3" s="35">
        <f>ROUND(D3*F3,0)</f>
        <v>0</v>
      </c>
      <c r="I3" s="36">
        <f>ROUND(D3*G3,0)</f>
        <v>0</v>
      </c>
    </row>
    <row r="4" spans="1:9" ht="26.25">
      <c r="A4" s="32">
        <v>2</v>
      </c>
      <c r="B4" s="33" t="s">
        <v>125</v>
      </c>
      <c r="C4" s="33" t="s">
        <v>126</v>
      </c>
      <c r="D4" s="34">
        <v>28.17</v>
      </c>
      <c r="E4" s="33" t="s">
        <v>19</v>
      </c>
      <c r="F4" s="35"/>
      <c r="G4" s="35"/>
      <c r="H4" s="35">
        <f>ROUND(D4*F4,0)</f>
        <v>0</v>
      </c>
      <c r="I4" s="36">
        <f>ROUND(D4*G4,0)</f>
        <v>0</v>
      </c>
    </row>
    <row r="5" spans="1:9" ht="39">
      <c r="A5" s="32">
        <v>3</v>
      </c>
      <c r="B5" s="33" t="s">
        <v>82</v>
      </c>
      <c r="C5" s="33" t="s">
        <v>83</v>
      </c>
      <c r="D5" s="34">
        <v>5</v>
      </c>
      <c r="E5" s="33" t="s">
        <v>11</v>
      </c>
      <c r="F5" s="35"/>
      <c r="G5" s="35"/>
      <c r="H5" s="35">
        <f>ROUND(D5*F5,0)</f>
        <v>0</v>
      </c>
      <c r="I5" s="36">
        <f>ROUND(D5*G5,0)</f>
        <v>0</v>
      </c>
    </row>
    <row r="6" spans="1:9" s="15" customFormat="1" ht="12.75">
      <c r="A6" s="73" t="s">
        <v>23</v>
      </c>
      <c r="B6" s="74"/>
      <c r="C6" s="74"/>
      <c r="D6" s="74"/>
      <c r="E6" s="74"/>
      <c r="F6" s="74"/>
      <c r="G6" s="30"/>
      <c r="H6" s="30"/>
      <c r="I6" s="31"/>
    </row>
    <row r="7" spans="1:9" ht="39">
      <c r="A7" s="32">
        <v>4</v>
      </c>
      <c r="B7" s="33" t="s">
        <v>127</v>
      </c>
      <c r="C7" s="33" t="s">
        <v>128</v>
      </c>
      <c r="D7" s="34">
        <v>1</v>
      </c>
      <c r="E7" s="33" t="s">
        <v>11</v>
      </c>
      <c r="F7" s="35"/>
      <c r="G7" s="35"/>
      <c r="H7" s="35">
        <f>ROUND(D7*F7,0)</f>
        <v>0</v>
      </c>
      <c r="I7" s="36">
        <f>ROUND(D7*G7,0)</f>
        <v>0</v>
      </c>
    </row>
    <row r="8" spans="1:9" s="47" customFormat="1" ht="14.25" thickBot="1">
      <c r="A8" s="54"/>
      <c r="B8" s="55"/>
      <c r="C8" s="55" t="s">
        <v>77</v>
      </c>
      <c r="D8" s="56"/>
      <c r="E8" s="55"/>
      <c r="F8" s="57"/>
      <c r="G8" s="57"/>
      <c r="H8" s="57">
        <f>ROUND(SUM(H2:H7),0)</f>
        <v>0</v>
      </c>
      <c r="I8" s="58">
        <f>ROUND(SUM(I2:I7),0)</f>
        <v>0</v>
      </c>
    </row>
  </sheetData>
  <sheetProtection/>
  <mergeCells count="2">
    <mergeCell ref="A2:F2"/>
    <mergeCell ref="A6:F6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E11" sqref="E11"/>
    </sheetView>
  </sheetViews>
  <sheetFormatPr defaultColWidth="9.140625" defaultRowHeight="15"/>
  <cols>
    <col min="1" max="1" width="36.421875" style="7" customWidth="1"/>
    <col min="2" max="2" width="10.7109375" style="7" customWidth="1"/>
    <col min="3" max="4" width="15.7109375" style="7" customWidth="1"/>
    <col min="5" max="16384" width="9.140625" style="7" customWidth="1"/>
  </cols>
  <sheetData>
    <row r="1" spans="1:4" s="10" customFormat="1" ht="15">
      <c r="A1" s="72" t="s">
        <v>33</v>
      </c>
      <c r="B1" s="65"/>
      <c r="C1" s="65"/>
      <c r="D1" s="65"/>
    </row>
    <row r="2" spans="1:4" s="10" customFormat="1" ht="15">
      <c r="A2" s="72" t="s">
        <v>34</v>
      </c>
      <c r="B2" s="65"/>
      <c r="C2" s="65"/>
      <c r="D2" s="65"/>
    </row>
    <row r="3" spans="1:4" s="10" customFormat="1" ht="15">
      <c r="A3" s="72" t="s">
        <v>35</v>
      </c>
      <c r="B3" s="65"/>
      <c r="C3" s="65"/>
      <c r="D3" s="65"/>
    </row>
    <row r="4" spans="1:4" ht="15">
      <c r="A4" s="64" t="s">
        <v>36</v>
      </c>
      <c r="B4" s="65"/>
      <c r="C4" s="65"/>
      <c r="D4" s="65"/>
    </row>
    <row r="5" spans="1:4" ht="15">
      <c r="A5" s="64" t="s">
        <v>37</v>
      </c>
      <c r="B5" s="65"/>
      <c r="C5" s="65"/>
      <c r="D5" s="65"/>
    </row>
    <row r="6" spans="1:4" ht="15">
      <c r="A6" s="64" t="s">
        <v>38</v>
      </c>
      <c r="B6" s="65"/>
      <c r="C6" s="65"/>
      <c r="D6" s="65"/>
    </row>
    <row r="7" spans="1:4" ht="15">
      <c r="A7" s="64"/>
      <c r="B7" s="65"/>
      <c r="C7" s="65"/>
      <c r="D7" s="65"/>
    </row>
    <row r="9" spans="1:3" ht="15">
      <c r="A9" s="7" t="s">
        <v>39</v>
      </c>
      <c r="C9" s="7" t="s">
        <v>40</v>
      </c>
    </row>
    <row r="10" spans="1:3" ht="15">
      <c r="A10" s="7" t="s">
        <v>41</v>
      </c>
      <c r="C10" s="7" t="s">
        <v>40</v>
      </c>
    </row>
    <row r="11" spans="1:3" ht="15">
      <c r="A11" s="7" t="s">
        <v>40</v>
      </c>
      <c r="C11" s="7" t="s">
        <v>42</v>
      </c>
    </row>
    <row r="12" spans="1:3" ht="15">
      <c r="A12" s="7" t="s">
        <v>40</v>
      </c>
      <c r="C12" s="7" t="s">
        <v>40</v>
      </c>
    </row>
    <row r="13" spans="1:3" ht="15">
      <c r="A13" s="7" t="s">
        <v>40</v>
      </c>
      <c r="C13" s="7" t="s">
        <v>40</v>
      </c>
    </row>
    <row r="14" spans="1:3" ht="15">
      <c r="A14" s="7" t="s">
        <v>43</v>
      </c>
      <c r="C14" s="7" t="s">
        <v>40</v>
      </c>
    </row>
    <row r="15" spans="1:3" ht="15">
      <c r="A15" s="7" t="s">
        <v>44</v>
      </c>
      <c r="C15" s="7" t="s">
        <v>131</v>
      </c>
    </row>
    <row r="16" ht="15">
      <c r="A16" s="7" t="s">
        <v>45</v>
      </c>
    </row>
    <row r="18" ht="15">
      <c r="A18" s="7" t="s">
        <v>46</v>
      </c>
    </row>
    <row r="19" ht="15">
      <c r="A19" s="7" t="s">
        <v>47</v>
      </c>
    </row>
    <row r="20" ht="15">
      <c r="A20" s="7" t="s">
        <v>48</v>
      </c>
    </row>
    <row r="22" spans="1:4" ht="15">
      <c r="A22" s="66" t="s">
        <v>49</v>
      </c>
      <c r="B22" s="67"/>
      <c r="C22" s="67"/>
      <c r="D22" s="67"/>
    </row>
    <row r="23" spans="1:4" ht="15">
      <c r="A23" s="11" t="s">
        <v>50</v>
      </c>
      <c r="B23" s="11"/>
      <c r="C23" s="14" t="s">
        <v>51</v>
      </c>
      <c r="D23" s="14" t="s">
        <v>52</v>
      </c>
    </row>
    <row r="24" spans="1:4" ht="15">
      <c r="A24" s="11" t="s">
        <v>53</v>
      </c>
      <c r="B24" s="11"/>
      <c r="C24" s="16">
        <f>ROUND(SUM('Fejezet összesítő'!B2:B18),0)</f>
        <v>0</v>
      </c>
      <c r="D24" s="16">
        <f>ROUND(SUM('Fejezet összesítő'!C2:C18),0)</f>
        <v>0</v>
      </c>
    </row>
    <row r="25" spans="1:4" ht="15">
      <c r="A25" s="11" t="s">
        <v>54</v>
      </c>
      <c r="B25" s="11"/>
      <c r="C25" s="16">
        <f>ROUND(C24,0)</f>
        <v>0</v>
      </c>
      <c r="D25" s="16">
        <f>ROUND(D24,0)</f>
        <v>0</v>
      </c>
    </row>
    <row r="26" spans="1:4" ht="15">
      <c r="A26" s="7" t="s">
        <v>55</v>
      </c>
      <c r="C26" s="68">
        <f>ROUND(C25+D25,0)</f>
        <v>0</v>
      </c>
      <c r="D26" s="68"/>
    </row>
    <row r="27" spans="1:4" ht="15">
      <c r="A27" s="11" t="s">
        <v>56</v>
      </c>
      <c r="B27" s="12">
        <v>0.27</v>
      </c>
      <c r="C27" s="69">
        <f>ROUND(C26*B27,0)</f>
        <v>0</v>
      </c>
      <c r="D27" s="69"/>
    </row>
    <row r="28" spans="1:4" ht="15">
      <c r="A28" s="11" t="s">
        <v>57</v>
      </c>
      <c r="B28" s="11"/>
      <c r="C28" s="70">
        <f>ROUND(C26+C27,0)</f>
        <v>0</v>
      </c>
      <c r="D28" s="70"/>
    </row>
    <row r="32" spans="2:3" ht="15">
      <c r="B32" s="71" t="s">
        <v>58</v>
      </c>
      <c r="C32" s="71"/>
    </row>
    <row r="34" ht="15">
      <c r="A34" s="13"/>
    </row>
    <row r="35" ht="15">
      <c r="A35" s="13"/>
    </row>
    <row r="36" ht="15">
      <c r="A36" s="13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0.984251968503937" right="0.984251968503937" top="0.984251968503937" bottom="0.98425196850393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3" sqref="F3:G3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s="15" customFormat="1" ht="26.25">
      <c r="A1" s="5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0" t="s">
        <v>5</v>
      </c>
      <c r="G1" s="20" t="s">
        <v>6</v>
      </c>
      <c r="H1" s="20" t="s">
        <v>7</v>
      </c>
      <c r="I1" s="20" t="s">
        <v>8</v>
      </c>
    </row>
    <row r="2" spans="1:9" s="15" customFormat="1" ht="12.75">
      <c r="A2" s="79" t="s">
        <v>23</v>
      </c>
      <c r="B2" s="79"/>
      <c r="C2" s="79"/>
      <c r="D2" s="79"/>
      <c r="E2" s="79"/>
      <c r="F2" s="79"/>
      <c r="G2" s="21"/>
      <c r="H2" s="21"/>
      <c r="I2" s="21"/>
    </row>
    <row r="3" spans="1:9" ht="52.5">
      <c r="A3" s="6">
        <v>1</v>
      </c>
      <c r="B3" s="1" t="s">
        <v>129</v>
      </c>
      <c r="C3" s="1" t="s">
        <v>130</v>
      </c>
      <c r="D3" s="4">
        <v>2.24</v>
      </c>
      <c r="E3" s="1" t="s">
        <v>15</v>
      </c>
      <c r="H3" s="22">
        <f>ROUND(D3*F3,0)</f>
        <v>0</v>
      </c>
      <c r="I3" s="22">
        <f>ROUND(D3*G3,0)</f>
        <v>0</v>
      </c>
    </row>
    <row r="4" spans="1:9" s="47" customFormat="1" ht="13.5">
      <c r="A4" s="43"/>
      <c r="B4" s="44"/>
      <c r="C4" s="44" t="s">
        <v>77</v>
      </c>
      <c r="D4" s="45"/>
      <c r="E4" s="44"/>
      <c r="F4" s="46"/>
      <c r="G4" s="46"/>
      <c r="H4" s="46">
        <f>ROUND(SUM(H2:H3),0)</f>
        <v>0</v>
      </c>
      <c r="I4" s="46">
        <f>ROUND(SUM(I2:I3),0)</f>
        <v>0</v>
      </c>
    </row>
  </sheetData>
  <sheetProtection/>
  <mergeCells count="1">
    <mergeCell ref="A2:F2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8" customWidth="1"/>
    <col min="2" max="3" width="20.7109375" style="18" customWidth="1"/>
    <col min="4" max="16384" width="9.140625" style="8" customWidth="1"/>
  </cols>
  <sheetData>
    <row r="1" spans="1:3" s="9" customFormat="1" ht="15">
      <c r="A1" s="9" t="s">
        <v>29</v>
      </c>
      <c r="B1" s="17" t="s">
        <v>30</v>
      </c>
      <c r="C1" s="17" t="s">
        <v>31</v>
      </c>
    </row>
    <row r="2" spans="1:3" ht="15">
      <c r="A2" s="8" t="s">
        <v>67</v>
      </c>
      <c r="B2" s="18">
        <f>'Ady Endre'!H20</f>
        <v>0</v>
      </c>
      <c r="C2" s="18">
        <f>'Ady Endre'!I20</f>
        <v>0</v>
      </c>
    </row>
    <row r="3" spans="1:3" ht="15">
      <c r="A3" s="8" t="s">
        <v>68</v>
      </c>
      <c r="B3" s="18">
        <f>'Alföldi 21-Ilka'!H6</f>
        <v>0</v>
      </c>
      <c r="C3" s="18">
        <f>'Alföldi 21-Ilka'!I6</f>
        <v>0</v>
      </c>
    </row>
    <row r="4" spans="1:3" ht="15">
      <c r="A4" s="8" t="s">
        <v>59</v>
      </c>
      <c r="B4" s="18">
        <f>'Alföldi 41-39'!H19</f>
        <v>0</v>
      </c>
      <c r="C4" s="18">
        <f>'Alföldi 41-39'!I19</f>
        <v>0</v>
      </c>
    </row>
    <row r="5" spans="1:3" ht="15">
      <c r="A5" s="8" t="s">
        <v>60</v>
      </c>
      <c r="B5" s="18">
        <f>'Borostyán u'!H23</f>
        <v>0</v>
      </c>
      <c r="C5" s="18">
        <f>'Borostyán u'!I23</f>
        <v>0</v>
      </c>
    </row>
    <row r="6" spans="1:3" ht="15">
      <c r="A6" s="8" t="s">
        <v>65</v>
      </c>
      <c r="B6" s="18">
        <f>Gyöngyvirág!H5</f>
        <v>0</v>
      </c>
      <c r="C6" s="18">
        <f>Gyöngyvirág!I5</f>
        <v>0</v>
      </c>
    </row>
    <row r="7" spans="1:3" ht="15">
      <c r="A7" s="8" t="s">
        <v>66</v>
      </c>
      <c r="B7" s="18">
        <f>'Juhász Gy'!H18</f>
        <v>0</v>
      </c>
      <c r="C7" s="18">
        <f>'Juhász Gy'!I18</f>
        <v>0</v>
      </c>
    </row>
    <row r="8" spans="1:3" ht="15">
      <c r="A8" s="8" t="s">
        <v>64</v>
      </c>
      <c r="B8" s="18">
        <f>Kodály!H18</f>
        <v>0</v>
      </c>
      <c r="C8" s="18">
        <f>Kodály!I18</f>
        <v>0</v>
      </c>
    </row>
    <row r="9" spans="1:3" ht="15">
      <c r="A9" s="8" t="s">
        <v>63</v>
      </c>
      <c r="B9" s="18">
        <f>Lázár!H23</f>
        <v>0</v>
      </c>
      <c r="C9" s="18">
        <f>Lázár!I23</f>
        <v>0</v>
      </c>
    </row>
    <row r="10" spans="1:3" ht="15">
      <c r="A10" s="8" t="s">
        <v>61</v>
      </c>
      <c r="B10" s="18">
        <f>Martinovics!H18</f>
        <v>0</v>
      </c>
      <c r="C10" s="18">
        <f>Martinovics!I18</f>
        <v>0</v>
      </c>
    </row>
    <row r="11" spans="1:3" ht="15">
      <c r="A11" s="8" t="s">
        <v>62</v>
      </c>
      <c r="B11" s="18">
        <f>Mező!H17</f>
        <v>0</v>
      </c>
      <c r="C11" s="18">
        <f>Mező!I17</f>
        <v>0</v>
      </c>
    </row>
    <row r="12" spans="1:3" ht="15">
      <c r="A12" s="8" t="s">
        <v>69</v>
      </c>
      <c r="B12" s="18">
        <f>'Rét-Berek'!H18</f>
        <v>0</v>
      </c>
      <c r="C12" s="18">
        <f>'Rét-Berek'!I18</f>
        <v>0</v>
      </c>
    </row>
    <row r="13" spans="1:3" ht="15">
      <c r="A13" s="8" t="s">
        <v>70</v>
      </c>
      <c r="B13" s="18">
        <f>'Rét u-Rét köz'!H18</f>
        <v>0</v>
      </c>
      <c r="C13" s="18">
        <f>'Rét u-Rét köz'!I18</f>
        <v>0</v>
      </c>
    </row>
    <row r="14" spans="1:3" ht="15">
      <c r="A14" s="8" t="s">
        <v>71</v>
      </c>
      <c r="B14" s="18">
        <f>'Sólyom-Hegy'!H21</f>
        <v>0</v>
      </c>
      <c r="C14" s="18">
        <f>'Sólyom-Hegy'!I21</f>
        <v>0</v>
      </c>
    </row>
    <row r="15" spans="1:3" ht="15">
      <c r="A15" s="8" t="s">
        <v>72</v>
      </c>
      <c r="B15" s="18">
        <f>'Sólyom 21'!H8</f>
        <v>0</v>
      </c>
      <c r="C15" s="18">
        <f>'Sólyom 21'!I8</f>
        <v>0</v>
      </c>
    </row>
    <row r="16" spans="1:3" ht="15">
      <c r="A16" s="8" t="s">
        <v>73</v>
      </c>
      <c r="B16" s="18">
        <f>'Sólyom 42'!H18</f>
        <v>0</v>
      </c>
      <c r="C16" s="18">
        <f>'Sólyom 42'!I18</f>
        <v>0</v>
      </c>
    </row>
    <row r="17" spans="1:3" ht="15">
      <c r="A17" s="8" t="s">
        <v>74</v>
      </c>
      <c r="B17" s="18">
        <f>'Széphegyi köz'!H8</f>
        <v>0</v>
      </c>
      <c r="C17" s="18">
        <f>'Széphegyi köz'!I8</f>
        <v>0</v>
      </c>
    </row>
    <row r="18" spans="1:3" ht="15">
      <c r="A18" s="8" t="s">
        <v>75</v>
      </c>
      <c r="B18" s="18">
        <f>'Wesselényi-Bajcsi'!H4</f>
        <v>0</v>
      </c>
      <c r="C18" s="18">
        <f>'Wesselényi-Bajcsi'!I4</f>
        <v>0</v>
      </c>
    </row>
    <row r="20" spans="1:3" s="9" customFormat="1" ht="15">
      <c r="A20" s="9" t="s">
        <v>32</v>
      </c>
      <c r="B20" s="19">
        <f>ROUND(SUM(B2:B18),0)</f>
        <v>0</v>
      </c>
      <c r="C20" s="19">
        <f>ROUND(SUM(C2:C18),0)</f>
        <v>0</v>
      </c>
    </row>
  </sheetData>
  <sheetProtection/>
  <printOptions/>
  <pageMargins left="0.984251968503937" right="0.984251968503937" top="0.984251968503937" bottom="0.98425196850393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7" sqref="F17:G17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3.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6.2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9</v>
      </c>
      <c r="B3" s="74"/>
      <c r="C3" s="74"/>
      <c r="D3" s="74"/>
      <c r="E3" s="74"/>
      <c r="F3" s="74"/>
      <c r="G3" s="30"/>
      <c r="H3" s="30"/>
      <c r="I3" s="31"/>
    </row>
    <row r="4" spans="1:9" ht="52.5">
      <c r="A4" s="32">
        <v>1</v>
      </c>
      <c r="B4" s="33" t="s">
        <v>10</v>
      </c>
      <c r="C4" s="33" t="s">
        <v>12</v>
      </c>
      <c r="D4" s="34">
        <v>1</v>
      </c>
      <c r="E4" s="33" t="s">
        <v>11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73" t="s">
        <v>13</v>
      </c>
      <c r="B5" s="74"/>
      <c r="C5" s="74"/>
      <c r="D5" s="74"/>
      <c r="E5" s="74"/>
      <c r="F5" s="74"/>
      <c r="G5" s="30"/>
      <c r="H5" s="30"/>
      <c r="I5" s="31"/>
    </row>
    <row r="6" spans="1:9" ht="26.25">
      <c r="A6" s="32">
        <v>2</v>
      </c>
      <c r="B6" s="33" t="s">
        <v>14</v>
      </c>
      <c r="C6" s="33" t="s">
        <v>16</v>
      </c>
      <c r="D6" s="34">
        <v>7.04</v>
      </c>
      <c r="E6" s="33" t="s">
        <v>15</v>
      </c>
      <c r="F6" s="35"/>
      <c r="G6" s="35"/>
      <c r="H6" s="35">
        <f>ROUND(D6*F6,0)</f>
        <v>0</v>
      </c>
      <c r="I6" s="36">
        <f>ROUND(D6*G6,0)</f>
        <v>0</v>
      </c>
    </row>
    <row r="7" spans="1:9" s="15" customFormat="1" ht="12.75">
      <c r="A7" s="28"/>
      <c r="B7" s="2"/>
      <c r="C7" s="2" t="s">
        <v>17</v>
      </c>
      <c r="D7" s="3"/>
      <c r="E7" s="2"/>
      <c r="F7" s="20"/>
      <c r="G7" s="20"/>
      <c r="H7" s="20">
        <f>ROUND(SUM(H3:H6),0)</f>
        <v>0</v>
      </c>
      <c r="I7" s="29">
        <f>ROUND(SUM(I3:I6),0)</f>
        <v>0</v>
      </c>
    </row>
    <row r="8" spans="1:9" ht="12.75">
      <c r="A8" s="32"/>
      <c r="B8" s="33"/>
      <c r="C8" s="33"/>
      <c r="D8" s="34"/>
      <c r="E8" s="33"/>
      <c r="F8" s="35"/>
      <c r="G8" s="35"/>
      <c r="H8" s="35"/>
      <c r="I8" s="36"/>
    </row>
    <row r="9" spans="1:9" ht="13.5">
      <c r="A9" s="77" t="s">
        <v>76</v>
      </c>
      <c r="B9" s="78"/>
      <c r="C9" s="33"/>
      <c r="D9" s="34"/>
      <c r="E9" s="33"/>
      <c r="F9" s="35"/>
      <c r="G9" s="35"/>
      <c r="H9" s="35"/>
      <c r="I9" s="36"/>
    </row>
    <row r="10" spans="1:9" ht="26.25">
      <c r="A10" s="28" t="s">
        <v>0</v>
      </c>
      <c r="B10" s="2" t="s">
        <v>1</v>
      </c>
      <c r="C10" s="2" t="s">
        <v>2</v>
      </c>
      <c r="D10" s="3" t="s">
        <v>3</v>
      </c>
      <c r="E10" s="2" t="s">
        <v>4</v>
      </c>
      <c r="F10" s="20" t="s">
        <v>5</v>
      </c>
      <c r="G10" s="20" t="s">
        <v>6</v>
      </c>
      <c r="H10" s="20" t="s">
        <v>7</v>
      </c>
      <c r="I10" s="29" t="s">
        <v>8</v>
      </c>
    </row>
    <row r="11" spans="1:9" ht="12.75">
      <c r="A11" s="73" t="s">
        <v>9</v>
      </c>
      <c r="B11" s="74"/>
      <c r="C11" s="74"/>
      <c r="D11" s="74"/>
      <c r="E11" s="74"/>
      <c r="F11" s="74"/>
      <c r="G11" s="30"/>
      <c r="H11" s="30"/>
      <c r="I11" s="31"/>
    </row>
    <row r="12" spans="1:9" ht="66">
      <c r="A12" s="32">
        <v>1</v>
      </c>
      <c r="B12" s="33" t="s">
        <v>18</v>
      </c>
      <c r="C12" s="33" t="s">
        <v>20</v>
      </c>
      <c r="D12" s="34">
        <v>0.2816</v>
      </c>
      <c r="E12" s="33" t="s">
        <v>19</v>
      </c>
      <c r="F12" s="35"/>
      <c r="G12" s="35"/>
      <c r="H12" s="35">
        <f>ROUND(D12*F12,0)</f>
        <v>0</v>
      </c>
      <c r="I12" s="36">
        <f>ROUND(D12*G12,0)</f>
        <v>0</v>
      </c>
    </row>
    <row r="13" spans="1:9" ht="39">
      <c r="A13" s="32">
        <v>2</v>
      </c>
      <c r="B13" s="33" t="s">
        <v>21</v>
      </c>
      <c r="C13" s="33" t="s">
        <v>22</v>
      </c>
      <c r="D13" s="34">
        <v>0.2816</v>
      </c>
      <c r="E13" s="33" t="s">
        <v>19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23</v>
      </c>
      <c r="B14" s="74"/>
      <c r="C14" s="74"/>
      <c r="D14" s="74"/>
      <c r="E14" s="74"/>
      <c r="F14" s="74"/>
      <c r="G14" s="30"/>
      <c r="H14" s="30"/>
      <c r="I14" s="31"/>
    </row>
    <row r="15" spans="1:9" ht="78.75">
      <c r="A15" s="32">
        <v>3</v>
      </c>
      <c r="B15" s="33" t="s">
        <v>24</v>
      </c>
      <c r="C15" s="33" t="s">
        <v>26</v>
      </c>
      <c r="D15" s="34">
        <v>9</v>
      </c>
      <c r="E15" s="33" t="s">
        <v>25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73" t="s">
        <v>13</v>
      </c>
      <c r="B16" s="74"/>
      <c r="C16" s="74"/>
      <c r="D16" s="74"/>
      <c r="E16" s="74"/>
      <c r="F16" s="74"/>
      <c r="G16" s="30"/>
      <c r="H16" s="30"/>
      <c r="I16" s="31"/>
    </row>
    <row r="17" spans="1:9" ht="39">
      <c r="A17" s="32">
        <v>4</v>
      </c>
      <c r="B17" s="33" t="s">
        <v>27</v>
      </c>
      <c r="C17" s="33" t="s">
        <v>28</v>
      </c>
      <c r="D17" s="34">
        <v>7.04</v>
      </c>
      <c r="E17" s="33" t="s">
        <v>15</v>
      </c>
      <c r="F17" s="35"/>
      <c r="G17" s="35"/>
      <c r="H17" s="35">
        <f>ROUND(D17*F17,0)</f>
        <v>0</v>
      </c>
      <c r="I17" s="36">
        <f>ROUND(D17*G17,0)</f>
        <v>0</v>
      </c>
    </row>
    <row r="18" spans="1:9" ht="12.75">
      <c r="A18" s="28"/>
      <c r="B18" s="2"/>
      <c r="C18" s="2" t="s">
        <v>17</v>
      </c>
      <c r="D18" s="3"/>
      <c r="E18" s="2"/>
      <c r="F18" s="20"/>
      <c r="G18" s="20"/>
      <c r="H18" s="20">
        <f>ROUND(SUM(H11:H17),0)</f>
        <v>0</v>
      </c>
      <c r="I18" s="29">
        <f>ROUND(SUM(I11:I17),0)</f>
        <v>0</v>
      </c>
    </row>
    <row r="19" spans="1:9" ht="13.5" thickBot="1">
      <c r="A19" s="32"/>
      <c r="B19" s="33"/>
      <c r="C19" s="33"/>
      <c r="D19" s="34"/>
      <c r="E19" s="33"/>
      <c r="F19" s="35"/>
      <c r="G19" s="35"/>
      <c r="H19" s="35"/>
      <c r="I19" s="36"/>
    </row>
    <row r="20" spans="1:9" ht="14.25" thickBot="1">
      <c r="A20" s="37"/>
      <c r="B20" s="38"/>
      <c r="C20" s="42" t="s">
        <v>77</v>
      </c>
      <c r="D20" s="39"/>
      <c r="E20" s="38"/>
      <c r="F20" s="40"/>
      <c r="G20" s="40"/>
      <c r="H20" s="41">
        <f>SUM(H18,H7)</f>
        <v>0</v>
      </c>
      <c r="I20" s="41">
        <f>SUM(I18,I7)</f>
        <v>0</v>
      </c>
    </row>
  </sheetData>
  <sheetProtection/>
  <mergeCells count="7">
    <mergeCell ref="A3:F3"/>
    <mergeCell ref="A5:F5"/>
    <mergeCell ref="A1:B1"/>
    <mergeCell ref="A11:F11"/>
    <mergeCell ref="A14:F14"/>
    <mergeCell ref="A16:F16"/>
    <mergeCell ref="A9:B9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3" sqref="F3:G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s="15" customFormat="1" ht="26.25">
      <c r="A1" s="5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0" t="s">
        <v>5</v>
      </c>
      <c r="G1" s="20" t="s">
        <v>6</v>
      </c>
      <c r="H1" s="20" t="s">
        <v>7</v>
      </c>
      <c r="I1" s="20" t="s">
        <v>8</v>
      </c>
    </row>
    <row r="2" spans="1:9" s="15" customFormat="1" ht="12.75">
      <c r="A2" s="79" t="s">
        <v>9</v>
      </c>
      <c r="B2" s="79"/>
      <c r="C2" s="79"/>
      <c r="D2" s="79"/>
      <c r="E2" s="79"/>
      <c r="F2" s="79"/>
      <c r="G2" s="21"/>
      <c r="H2" s="21"/>
      <c r="I2" s="21"/>
    </row>
    <row r="3" spans="1:9" ht="26.25">
      <c r="A3" s="6">
        <v>1</v>
      </c>
      <c r="B3" s="1" t="s">
        <v>78</v>
      </c>
      <c r="C3" s="1" t="s">
        <v>79</v>
      </c>
      <c r="D3" s="4">
        <v>1</v>
      </c>
      <c r="E3" s="1" t="s">
        <v>19</v>
      </c>
      <c r="H3" s="22">
        <f>ROUND(D3*F3,0)</f>
        <v>0</v>
      </c>
      <c r="I3" s="22">
        <f>ROUND(D3*G3,0)</f>
        <v>0</v>
      </c>
    </row>
    <row r="4" spans="1:9" ht="52.5">
      <c r="A4" s="6">
        <v>2</v>
      </c>
      <c r="B4" s="1" t="s">
        <v>80</v>
      </c>
      <c r="C4" s="1" t="s">
        <v>81</v>
      </c>
      <c r="D4" s="4">
        <v>4.5</v>
      </c>
      <c r="E4" s="1" t="s">
        <v>19</v>
      </c>
      <c r="H4" s="22">
        <f>ROUND(D4*F4,0)</f>
        <v>0</v>
      </c>
      <c r="I4" s="22">
        <f>ROUND(D4*G4,0)</f>
        <v>0</v>
      </c>
    </row>
    <row r="5" spans="1:9" ht="39">
      <c r="A5" s="6">
        <v>3</v>
      </c>
      <c r="B5" s="1" t="s">
        <v>82</v>
      </c>
      <c r="C5" s="1" t="s">
        <v>83</v>
      </c>
      <c r="D5" s="4">
        <v>1</v>
      </c>
      <c r="E5" s="1" t="s">
        <v>11</v>
      </c>
      <c r="H5" s="22">
        <f>ROUND(D5*F5,0)</f>
        <v>0</v>
      </c>
      <c r="I5" s="22">
        <f>ROUND(D5*G5,0)</f>
        <v>0</v>
      </c>
    </row>
    <row r="6" spans="1:9" s="47" customFormat="1" ht="13.5">
      <c r="A6" s="43"/>
      <c r="B6" s="44"/>
      <c r="C6" s="44" t="s">
        <v>77</v>
      </c>
      <c r="D6" s="45"/>
      <c r="E6" s="44"/>
      <c r="F6" s="46"/>
      <c r="G6" s="46"/>
      <c r="H6" s="46">
        <f>ROUND(SUM(H2:H5),0)</f>
        <v>0</v>
      </c>
      <c r="I6" s="46">
        <f>ROUND(SUM(I2:I5),0)</f>
        <v>0</v>
      </c>
    </row>
  </sheetData>
  <sheetProtection/>
  <mergeCells count="1">
    <mergeCell ref="A2:F2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5" sqref="F15:G16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3.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6.2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9</v>
      </c>
      <c r="B3" s="74"/>
      <c r="C3" s="74"/>
      <c r="D3" s="74"/>
      <c r="E3" s="74"/>
      <c r="F3" s="74"/>
      <c r="G3" s="30"/>
      <c r="H3" s="30"/>
      <c r="I3" s="31"/>
    </row>
    <row r="4" spans="1:9" ht="26.25">
      <c r="A4" s="32">
        <v>1</v>
      </c>
      <c r="B4" s="33" t="s">
        <v>78</v>
      </c>
      <c r="C4" s="33" t="s">
        <v>79</v>
      </c>
      <c r="D4" s="34">
        <v>1</v>
      </c>
      <c r="E4" s="33" t="s">
        <v>19</v>
      </c>
      <c r="F4" s="35"/>
      <c r="G4" s="35"/>
      <c r="H4" s="35">
        <f>ROUND(D4*F4,0)</f>
        <v>0</v>
      </c>
      <c r="I4" s="36">
        <f>ROUND(D4*G4,0)</f>
        <v>0</v>
      </c>
    </row>
    <row r="5" spans="1:9" ht="52.5">
      <c r="A5" s="32">
        <v>2</v>
      </c>
      <c r="B5" s="33" t="s">
        <v>84</v>
      </c>
      <c r="C5" s="33" t="s">
        <v>85</v>
      </c>
      <c r="D5" s="34">
        <v>5.0874</v>
      </c>
      <c r="E5" s="33" t="s">
        <v>19</v>
      </c>
      <c r="F5" s="35"/>
      <c r="G5" s="35"/>
      <c r="H5" s="35">
        <f>ROUND(D5*F5,0)</f>
        <v>0</v>
      </c>
      <c r="I5" s="36">
        <f>ROUND(D5*G5,0)</f>
        <v>0</v>
      </c>
    </row>
    <row r="6" spans="1:9" ht="39">
      <c r="A6" s="32">
        <v>3</v>
      </c>
      <c r="B6" s="33" t="s">
        <v>82</v>
      </c>
      <c r="C6" s="33" t="s">
        <v>83</v>
      </c>
      <c r="D6" s="34">
        <v>1</v>
      </c>
      <c r="E6" s="33" t="s">
        <v>11</v>
      </c>
      <c r="F6" s="35"/>
      <c r="G6" s="35"/>
      <c r="H6" s="35">
        <f>ROUND(D6*F6,0)</f>
        <v>0</v>
      </c>
      <c r="I6" s="36">
        <f>ROUND(D6*G6,0)</f>
        <v>0</v>
      </c>
    </row>
    <row r="7" spans="1:9" s="15" customFormat="1" ht="12.75">
      <c r="A7" s="28"/>
      <c r="B7" s="2"/>
      <c r="C7" s="2" t="s">
        <v>17</v>
      </c>
      <c r="D7" s="3"/>
      <c r="E7" s="2"/>
      <c r="F7" s="20"/>
      <c r="G7" s="20"/>
      <c r="H7" s="20">
        <f>ROUND(SUM(H3:H6),0)</f>
        <v>0</v>
      </c>
      <c r="I7" s="29">
        <f>ROUND(SUM(I3:I6),0)</f>
        <v>0</v>
      </c>
    </row>
    <row r="8" spans="1:9" ht="12.75">
      <c r="A8" s="32"/>
      <c r="B8" s="33"/>
      <c r="C8" s="33"/>
      <c r="D8" s="34"/>
      <c r="E8" s="33"/>
      <c r="F8" s="35"/>
      <c r="G8" s="35"/>
      <c r="H8" s="35"/>
      <c r="I8" s="36"/>
    </row>
    <row r="9" spans="1:9" ht="13.5">
      <c r="A9" s="77" t="s">
        <v>76</v>
      </c>
      <c r="B9" s="78"/>
      <c r="C9" s="33"/>
      <c r="D9" s="34"/>
      <c r="E9" s="33"/>
      <c r="F9" s="35"/>
      <c r="G9" s="35"/>
      <c r="H9" s="35"/>
      <c r="I9" s="36"/>
    </row>
    <row r="10" spans="1:9" ht="26.25">
      <c r="A10" s="28" t="s">
        <v>0</v>
      </c>
      <c r="B10" s="2" t="s">
        <v>1</v>
      </c>
      <c r="C10" s="2" t="s">
        <v>2</v>
      </c>
      <c r="D10" s="3" t="s">
        <v>3</v>
      </c>
      <c r="E10" s="2" t="s">
        <v>4</v>
      </c>
      <c r="F10" s="20" t="s">
        <v>5</v>
      </c>
      <c r="G10" s="20" t="s">
        <v>6</v>
      </c>
      <c r="H10" s="20" t="s">
        <v>7</v>
      </c>
      <c r="I10" s="29" t="s">
        <v>8</v>
      </c>
    </row>
    <row r="11" spans="1:9" ht="12.75">
      <c r="A11" s="73" t="s">
        <v>9</v>
      </c>
      <c r="B11" s="74"/>
      <c r="C11" s="74"/>
      <c r="D11" s="74"/>
      <c r="E11" s="74"/>
      <c r="F11" s="74"/>
      <c r="G11" s="30"/>
      <c r="H11" s="30"/>
      <c r="I11" s="31"/>
    </row>
    <row r="12" spans="1:9" ht="66">
      <c r="A12" s="32">
        <v>1</v>
      </c>
      <c r="B12" s="33" t="s">
        <v>18</v>
      </c>
      <c r="C12" s="33" t="s">
        <v>20</v>
      </c>
      <c r="D12" s="34">
        <v>6.21</v>
      </c>
      <c r="E12" s="33" t="s">
        <v>19</v>
      </c>
      <c r="F12" s="35"/>
      <c r="G12" s="35"/>
      <c r="H12" s="35">
        <f>ROUND(D12*F12,0)</f>
        <v>0</v>
      </c>
      <c r="I12" s="36">
        <f>ROUND(D12*G12,0)</f>
        <v>0</v>
      </c>
    </row>
    <row r="13" spans="1:9" ht="39">
      <c r="A13" s="32">
        <v>2</v>
      </c>
      <c r="B13" s="33" t="s">
        <v>21</v>
      </c>
      <c r="C13" s="33" t="s">
        <v>22</v>
      </c>
      <c r="D13" s="34">
        <v>6.21</v>
      </c>
      <c r="E13" s="33" t="s">
        <v>19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23</v>
      </c>
      <c r="B14" s="74"/>
      <c r="C14" s="74"/>
      <c r="D14" s="74"/>
      <c r="E14" s="74"/>
      <c r="F14" s="74"/>
      <c r="G14" s="30"/>
      <c r="H14" s="30"/>
      <c r="I14" s="31"/>
    </row>
    <row r="15" spans="1:9" ht="92.25">
      <c r="A15" s="32">
        <v>3</v>
      </c>
      <c r="B15" s="33" t="s">
        <v>86</v>
      </c>
      <c r="C15" s="33" t="s">
        <v>87</v>
      </c>
      <c r="D15" s="34">
        <v>21</v>
      </c>
      <c r="E15" s="33" t="s">
        <v>25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78.75">
      <c r="A16" s="32">
        <v>4</v>
      </c>
      <c r="B16" s="33" t="s">
        <v>24</v>
      </c>
      <c r="C16" s="33" t="s">
        <v>26</v>
      </c>
      <c r="D16" s="34">
        <v>42</v>
      </c>
      <c r="E16" s="33" t="s">
        <v>25</v>
      </c>
      <c r="F16" s="35"/>
      <c r="G16" s="35"/>
      <c r="H16" s="35">
        <f>ROUND(D16*F16,0)</f>
        <v>0</v>
      </c>
      <c r="I16" s="36">
        <f>ROUND(D16*G16,0)</f>
        <v>0</v>
      </c>
    </row>
    <row r="17" spans="1:9" ht="12.75">
      <c r="A17" s="28"/>
      <c r="B17" s="2"/>
      <c r="C17" s="2" t="s">
        <v>17</v>
      </c>
      <c r="D17" s="3"/>
      <c r="E17" s="2"/>
      <c r="F17" s="20"/>
      <c r="G17" s="20"/>
      <c r="H17" s="20">
        <f>ROUND(SUM(H11:H16),0)</f>
        <v>0</v>
      </c>
      <c r="I17" s="29">
        <f>ROUND(SUM(I11:I16),0)</f>
        <v>0</v>
      </c>
    </row>
    <row r="18" spans="1:9" ht="13.5" thickBot="1">
      <c r="A18" s="32"/>
      <c r="B18" s="33"/>
      <c r="C18" s="33"/>
      <c r="D18" s="34"/>
      <c r="E18" s="33"/>
      <c r="F18" s="35"/>
      <c r="G18" s="35"/>
      <c r="H18" s="35"/>
      <c r="I18" s="36"/>
    </row>
    <row r="19" spans="1:9" ht="14.25" thickBot="1">
      <c r="A19" s="37"/>
      <c r="B19" s="38"/>
      <c r="C19" s="42" t="s">
        <v>77</v>
      </c>
      <c r="D19" s="39"/>
      <c r="E19" s="38"/>
      <c r="F19" s="40"/>
      <c r="G19" s="40"/>
      <c r="H19" s="41">
        <f>SUM(H17,H7)</f>
        <v>0</v>
      </c>
      <c r="I19" s="48">
        <f>SUM(I17,I7)</f>
        <v>0</v>
      </c>
    </row>
  </sheetData>
  <sheetProtection/>
  <mergeCells count="5">
    <mergeCell ref="A3:F3"/>
    <mergeCell ref="A1:B1"/>
    <mergeCell ref="A9:B9"/>
    <mergeCell ref="A11:F11"/>
    <mergeCell ref="A14:F14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9">
      <selection activeCell="F20" sqref="F20:G20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11.28125" style="22" bestFit="1" customWidth="1"/>
    <col min="10" max="10" width="15.7109375" style="1" customWidth="1"/>
    <col min="11" max="16384" width="9.140625" style="1" customWidth="1"/>
  </cols>
  <sheetData>
    <row r="1" spans="1:9" ht="13.5">
      <c r="A1" s="75"/>
      <c r="B1" s="76"/>
      <c r="C1" s="24"/>
      <c r="D1" s="25"/>
      <c r="E1" s="24"/>
      <c r="F1" s="26"/>
      <c r="G1" s="26"/>
      <c r="H1" s="26"/>
      <c r="I1" s="27"/>
    </row>
    <row r="2" spans="1:9" s="23" customFormat="1" ht="26.25">
      <c r="A2" s="5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s="23" customFormat="1" ht="12.75">
      <c r="A3" s="79" t="s">
        <v>9</v>
      </c>
      <c r="B3" s="79"/>
      <c r="C3" s="79"/>
      <c r="D3" s="79"/>
      <c r="E3" s="79"/>
      <c r="F3" s="79"/>
      <c r="G3" s="21"/>
      <c r="H3" s="21"/>
      <c r="I3" s="21"/>
    </row>
    <row r="4" spans="1:9" ht="26.25">
      <c r="A4" s="6">
        <v>1</v>
      </c>
      <c r="B4" s="1" t="s">
        <v>78</v>
      </c>
      <c r="C4" s="1" t="s">
        <v>79</v>
      </c>
      <c r="D4" s="4">
        <v>1</v>
      </c>
      <c r="E4" s="1" t="s">
        <v>19</v>
      </c>
      <c r="H4" s="22">
        <f>ROUND(D4*F4,0)</f>
        <v>0</v>
      </c>
      <c r="I4" s="22">
        <f>ROUND(D4*G4,0)</f>
        <v>0</v>
      </c>
    </row>
    <row r="5" spans="1:9" ht="66">
      <c r="A5" s="6">
        <v>2</v>
      </c>
      <c r="B5" s="1" t="s">
        <v>88</v>
      </c>
      <c r="C5" s="1" t="s">
        <v>89</v>
      </c>
      <c r="D5" s="4">
        <v>7.56</v>
      </c>
      <c r="E5" s="1" t="s">
        <v>19</v>
      </c>
      <c r="H5" s="22">
        <f>ROUND(D5*F5,0)</f>
        <v>0</v>
      </c>
      <c r="I5" s="22">
        <f>ROUND(D5*G5,0)</f>
        <v>0</v>
      </c>
    </row>
    <row r="6" spans="1:9" ht="39">
      <c r="A6" s="6">
        <v>3</v>
      </c>
      <c r="B6" s="1" t="s">
        <v>82</v>
      </c>
      <c r="C6" s="1" t="s">
        <v>83</v>
      </c>
      <c r="D6" s="4">
        <v>2</v>
      </c>
      <c r="E6" s="1" t="s">
        <v>11</v>
      </c>
      <c r="H6" s="22">
        <f>ROUND(D6*F6,0)</f>
        <v>0</v>
      </c>
      <c r="I6" s="22">
        <f>ROUND(D6*G6,0)</f>
        <v>0</v>
      </c>
    </row>
    <row r="7" spans="1:9" s="23" customFormat="1" ht="12.75">
      <c r="A7" s="79" t="s">
        <v>13</v>
      </c>
      <c r="B7" s="79"/>
      <c r="C7" s="79"/>
      <c r="D7" s="79"/>
      <c r="E7" s="79"/>
      <c r="F7" s="79"/>
      <c r="G7" s="21"/>
      <c r="H7" s="21"/>
      <c r="I7" s="21"/>
    </row>
    <row r="8" spans="1:9" ht="26.25">
      <c r="A8" s="6">
        <v>4</v>
      </c>
      <c r="B8" s="1" t="s">
        <v>14</v>
      </c>
      <c r="C8" s="1" t="s">
        <v>90</v>
      </c>
      <c r="D8" s="4">
        <v>54</v>
      </c>
      <c r="E8" s="1" t="s">
        <v>15</v>
      </c>
      <c r="H8" s="22">
        <f>ROUND(D8*F8,0)</f>
        <v>0</v>
      </c>
      <c r="I8" s="22">
        <f>ROUND(D8*G8,0)</f>
        <v>0</v>
      </c>
    </row>
    <row r="9" spans="1:9" s="23" customFormat="1" ht="12.75">
      <c r="A9" s="5"/>
      <c r="B9" s="2"/>
      <c r="C9" s="2" t="s">
        <v>17</v>
      </c>
      <c r="D9" s="3"/>
      <c r="E9" s="2"/>
      <c r="F9" s="20"/>
      <c r="G9" s="20"/>
      <c r="H9" s="20">
        <f>ROUND(SUM(H3:H8),0)</f>
        <v>0</v>
      </c>
      <c r="I9" s="20">
        <f>ROUND(SUM(I3:I8),0)</f>
        <v>0</v>
      </c>
    </row>
    <row r="10" spans="1:9" ht="12.75">
      <c r="A10" s="32"/>
      <c r="B10" s="33"/>
      <c r="C10" s="33"/>
      <c r="D10" s="34"/>
      <c r="E10" s="33"/>
      <c r="F10" s="35"/>
      <c r="G10" s="35"/>
      <c r="H10" s="35"/>
      <c r="I10" s="36"/>
    </row>
    <row r="11" spans="1:9" ht="13.5">
      <c r="A11" s="77" t="s">
        <v>76</v>
      </c>
      <c r="B11" s="78"/>
      <c r="C11" s="33"/>
      <c r="D11" s="34"/>
      <c r="E11" s="33"/>
      <c r="F11" s="35"/>
      <c r="G11" s="35"/>
      <c r="H11" s="35"/>
      <c r="I11" s="36"/>
    </row>
    <row r="12" spans="1:9" s="23" customFormat="1" ht="26.25">
      <c r="A12" s="5" t="s">
        <v>0</v>
      </c>
      <c r="B12" s="2" t="s">
        <v>1</v>
      </c>
      <c r="C12" s="2" t="s">
        <v>2</v>
      </c>
      <c r="D12" s="3" t="s">
        <v>3</v>
      </c>
      <c r="E12" s="2" t="s">
        <v>4</v>
      </c>
      <c r="F12" s="20" t="s">
        <v>5</v>
      </c>
      <c r="G12" s="20" t="s">
        <v>6</v>
      </c>
      <c r="H12" s="20" t="s">
        <v>7</v>
      </c>
      <c r="I12" s="20" t="s">
        <v>8</v>
      </c>
    </row>
    <row r="13" spans="1:9" s="23" customFormat="1" ht="12.75">
      <c r="A13" s="79" t="s">
        <v>9</v>
      </c>
      <c r="B13" s="79"/>
      <c r="C13" s="79"/>
      <c r="D13" s="79"/>
      <c r="E13" s="79"/>
      <c r="F13" s="79"/>
      <c r="G13" s="21"/>
      <c r="H13" s="21"/>
      <c r="I13" s="21"/>
    </row>
    <row r="14" spans="1:9" ht="66">
      <c r="A14" s="6">
        <v>1</v>
      </c>
      <c r="B14" s="1" t="s">
        <v>18</v>
      </c>
      <c r="C14" s="1" t="s">
        <v>20</v>
      </c>
      <c r="D14" s="4">
        <v>6.6</v>
      </c>
      <c r="E14" s="1" t="s">
        <v>19</v>
      </c>
      <c r="H14" s="22">
        <f>ROUND(D14*F14,0)</f>
        <v>0</v>
      </c>
      <c r="I14" s="22">
        <f>ROUND(D14*G14,0)</f>
        <v>0</v>
      </c>
    </row>
    <row r="15" spans="1:9" ht="39">
      <c r="A15" s="6">
        <v>2</v>
      </c>
      <c r="B15" s="1" t="s">
        <v>21</v>
      </c>
      <c r="C15" s="1" t="s">
        <v>22</v>
      </c>
      <c r="D15" s="4">
        <v>6.6</v>
      </c>
      <c r="E15" s="1" t="s">
        <v>19</v>
      </c>
      <c r="H15" s="22">
        <f>ROUND(D15*F15,0)</f>
        <v>0</v>
      </c>
      <c r="I15" s="22">
        <f>ROUND(D15*G15,0)</f>
        <v>0</v>
      </c>
    </row>
    <row r="16" spans="1:9" ht="66">
      <c r="A16" s="6">
        <v>3</v>
      </c>
      <c r="B16" s="1" t="s">
        <v>96</v>
      </c>
      <c r="C16" s="1" t="s">
        <v>97</v>
      </c>
      <c r="D16" s="4">
        <v>66</v>
      </c>
      <c r="E16" s="1" t="s">
        <v>15</v>
      </c>
      <c r="H16" s="22">
        <f>ROUND(D16*F16,0)</f>
        <v>0</v>
      </c>
      <c r="I16" s="22">
        <f>ROUND(D16*G16,0)</f>
        <v>0</v>
      </c>
    </row>
    <row r="17" spans="1:9" s="23" customFormat="1" ht="12.75">
      <c r="A17" s="79" t="s">
        <v>23</v>
      </c>
      <c r="B17" s="79"/>
      <c r="C17" s="79"/>
      <c r="D17" s="79"/>
      <c r="E17" s="79"/>
      <c r="F17" s="79"/>
      <c r="G17" s="21"/>
      <c r="H17" s="21"/>
      <c r="I17" s="21"/>
    </row>
    <row r="18" spans="1:9" ht="78.75">
      <c r="A18" s="6">
        <v>4</v>
      </c>
      <c r="B18" s="1" t="s">
        <v>24</v>
      </c>
      <c r="C18" s="1" t="s">
        <v>26</v>
      </c>
      <c r="D18" s="4">
        <v>60</v>
      </c>
      <c r="E18" s="1" t="s">
        <v>25</v>
      </c>
      <c r="H18" s="22">
        <f>ROUND(D18*F18,0)</f>
        <v>0</v>
      </c>
      <c r="I18" s="22">
        <f>ROUND(D18*G18,0)</f>
        <v>0</v>
      </c>
    </row>
    <row r="19" spans="1:9" s="23" customFormat="1" ht="12.75">
      <c r="A19" s="79" t="s">
        <v>13</v>
      </c>
      <c r="B19" s="79"/>
      <c r="C19" s="79"/>
      <c r="D19" s="79"/>
      <c r="E19" s="79"/>
      <c r="F19" s="79"/>
      <c r="G19" s="21"/>
      <c r="H19" s="21"/>
      <c r="I19" s="21"/>
    </row>
    <row r="20" spans="1:9" ht="39">
      <c r="A20" s="6">
        <v>5</v>
      </c>
      <c r="B20" s="1" t="s">
        <v>98</v>
      </c>
      <c r="C20" s="1" t="s">
        <v>95</v>
      </c>
      <c r="D20" s="4">
        <v>54</v>
      </c>
      <c r="E20" s="1" t="s">
        <v>15</v>
      </c>
      <c r="H20" s="22">
        <f>ROUND(D20*F20,0)</f>
        <v>0</v>
      </c>
      <c r="I20" s="22">
        <f>ROUND(D20*G20,0)</f>
        <v>0</v>
      </c>
    </row>
    <row r="21" spans="1:9" s="23" customFormat="1" ht="12.75">
      <c r="A21" s="5"/>
      <c r="B21" s="2"/>
      <c r="C21" s="2" t="s">
        <v>17</v>
      </c>
      <c r="D21" s="3"/>
      <c r="E21" s="2"/>
      <c r="F21" s="20"/>
      <c r="G21" s="20"/>
      <c r="H21" s="20">
        <f>ROUND(SUM(H13:H20),0)</f>
        <v>0</v>
      </c>
      <c r="I21" s="20">
        <f>ROUND(SUM(I13:I20),0)</f>
        <v>0</v>
      </c>
    </row>
    <row r="22" ht="13.5" thickBot="1"/>
    <row r="23" spans="1:9" ht="14.25" thickBot="1">
      <c r="A23" s="37"/>
      <c r="B23" s="38"/>
      <c r="C23" s="42" t="s">
        <v>77</v>
      </c>
      <c r="D23" s="39"/>
      <c r="E23" s="38"/>
      <c r="F23" s="40"/>
      <c r="G23" s="40"/>
      <c r="H23" s="41">
        <f>SUM(H21,H9)</f>
        <v>0</v>
      </c>
      <c r="I23" s="48">
        <f>SUM(I21,I9)</f>
        <v>0</v>
      </c>
    </row>
  </sheetData>
  <sheetProtection/>
  <mergeCells count="7">
    <mergeCell ref="A17:F17"/>
    <mergeCell ref="A19:F19"/>
    <mergeCell ref="A3:F3"/>
    <mergeCell ref="A7:F7"/>
    <mergeCell ref="A1:B1"/>
    <mergeCell ref="A11:B11"/>
    <mergeCell ref="A13:F13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4" sqref="F4:G4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3.5">
      <c r="A1" s="77" t="s">
        <v>76</v>
      </c>
      <c r="B1" s="78"/>
      <c r="C1" s="33"/>
      <c r="D1" s="34"/>
      <c r="E1" s="33"/>
      <c r="F1" s="35"/>
      <c r="G1" s="35"/>
      <c r="H1" s="35"/>
      <c r="I1" s="36"/>
    </row>
    <row r="2" spans="1:9" s="15" customFormat="1" ht="26.25">
      <c r="A2" s="5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s="15" customFormat="1" ht="12.75">
      <c r="A3" s="79" t="s">
        <v>91</v>
      </c>
      <c r="B3" s="79"/>
      <c r="C3" s="79"/>
      <c r="D3" s="79"/>
      <c r="E3" s="79"/>
      <c r="F3" s="79"/>
      <c r="G3" s="21"/>
      <c r="H3" s="21"/>
      <c r="I3" s="21"/>
    </row>
    <row r="4" spans="1:9" ht="39">
      <c r="A4" s="6">
        <v>1</v>
      </c>
      <c r="B4" s="1" t="s">
        <v>92</v>
      </c>
      <c r="C4" s="1" t="s">
        <v>93</v>
      </c>
      <c r="D4" s="4">
        <v>7.9</v>
      </c>
      <c r="E4" s="1" t="s">
        <v>25</v>
      </c>
      <c r="H4" s="22">
        <f>ROUND(D4*F4,0)</f>
        <v>0</v>
      </c>
      <c r="I4" s="22">
        <f>ROUND(D4*G4,0)</f>
        <v>0</v>
      </c>
    </row>
    <row r="5" spans="1:9" s="47" customFormat="1" ht="13.5">
      <c r="A5" s="43"/>
      <c r="B5" s="44"/>
      <c r="C5" s="44" t="s">
        <v>77</v>
      </c>
      <c r="D5" s="45"/>
      <c r="E5" s="44"/>
      <c r="F5" s="46"/>
      <c r="G5" s="46"/>
      <c r="H5" s="46">
        <f>ROUND(SUM(H3:H4),0)</f>
        <v>0</v>
      </c>
      <c r="I5" s="46">
        <f>ROUND(SUM(I3:I4),0)</f>
        <v>0</v>
      </c>
    </row>
  </sheetData>
  <sheetProtection/>
  <mergeCells count="2">
    <mergeCell ref="A3:F3"/>
    <mergeCell ref="A1:B1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4" customWidth="1"/>
    <col min="8" max="9" width="9.7109375" style="4" customWidth="1"/>
    <col min="10" max="10" width="15.7109375" style="1" customWidth="1"/>
    <col min="11" max="16384" width="9.140625" style="1" customWidth="1"/>
  </cols>
  <sheetData>
    <row r="1" spans="1:9" ht="13.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6.2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50" t="s">
        <v>8</v>
      </c>
    </row>
    <row r="3" spans="1:9" s="15" customFormat="1" ht="12.75">
      <c r="A3" s="73" t="s">
        <v>13</v>
      </c>
      <c r="B3" s="74"/>
      <c r="C3" s="74"/>
      <c r="D3" s="74"/>
      <c r="E3" s="74"/>
      <c r="F3" s="74"/>
      <c r="G3" s="51"/>
      <c r="H3" s="51"/>
      <c r="I3" s="52"/>
    </row>
    <row r="4" spans="1:9" ht="26.25">
      <c r="A4" s="32">
        <v>1</v>
      </c>
      <c r="B4" s="33" t="s">
        <v>14</v>
      </c>
      <c r="C4" s="33" t="s">
        <v>16</v>
      </c>
      <c r="D4" s="34">
        <v>30</v>
      </c>
      <c r="E4" s="33" t="s">
        <v>15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28"/>
      <c r="B5" s="2"/>
      <c r="C5" s="2" t="s">
        <v>17</v>
      </c>
      <c r="D5" s="3"/>
      <c r="E5" s="2"/>
      <c r="F5" s="20"/>
      <c r="G5" s="20"/>
      <c r="H5" s="20">
        <f>ROUND(SUM(H3:H4),0)</f>
        <v>0</v>
      </c>
      <c r="I5" s="29">
        <f>ROUND(SUM(I3:I4),0)</f>
        <v>0</v>
      </c>
    </row>
    <row r="6" spans="1:9" ht="12.75">
      <c r="A6" s="32"/>
      <c r="B6" s="33"/>
      <c r="C6" s="33"/>
      <c r="D6" s="34"/>
      <c r="E6" s="33"/>
      <c r="F6" s="34"/>
      <c r="G6" s="34"/>
      <c r="H6" s="34"/>
      <c r="I6" s="53"/>
    </row>
    <row r="7" spans="1:9" ht="13.5">
      <c r="A7" s="77" t="s">
        <v>76</v>
      </c>
      <c r="B7" s="78"/>
      <c r="C7" s="33"/>
      <c r="D7" s="34"/>
      <c r="E7" s="33"/>
      <c r="F7" s="35"/>
      <c r="G7" s="35"/>
      <c r="H7" s="35"/>
      <c r="I7" s="36"/>
    </row>
    <row r="8" spans="1:9" ht="26.25">
      <c r="A8" s="28" t="s">
        <v>0</v>
      </c>
      <c r="B8" s="2" t="s">
        <v>1</v>
      </c>
      <c r="C8" s="2" t="s">
        <v>2</v>
      </c>
      <c r="D8" s="3" t="s">
        <v>3</v>
      </c>
      <c r="E8" s="2" t="s">
        <v>4</v>
      </c>
      <c r="F8" s="20" t="s">
        <v>5</v>
      </c>
      <c r="G8" s="20" t="s">
        <v>6</v>
      </c>
      <c r="H8" s="20" t="s">
        <v>7</v>
      </c>
      <c r="I8" s="29" t="s">
        <v>8</v>
      </c>
    </row>
    <row r="9" spans="1:9" ht="12.75">
      <c r="A9" s="73" t="s">
        <v>9</v>
      </c>
      <c r="B9" s="74"/>
      <c r="C9" s="74"/>
      <c r="D9" s="74"/>
      <c r="E9" s="74"/>
      <c r="F9" s="74"/>
      <c r="G9" s="30"/>
      <c r="H9" s="30"/>
      <c r="I9" s="31"/>
    </row>
    <row r="10" spans="1:9" ht="66">
      <c r="A10" s="32">
        <v>1</v>
      </c>
      <c r="B10" s="33" t="s">
        <v>18</v>
      </c>
      <c r="C10" s="33" t="s">
        <v>20</v>
      </c>
      <c r="D10" s="34">
        <v>3</v>
      </c>
      <c r="E10" s="33" t="s">
        <v>19</v>
      </c>
      <c r="F10" s="35"/>
      <c r="G10" s="35"/>
      <c r="H10" s="35">
        <f>ROUND(D10*F10,0)</f>
        <v>0</v>
      </c>
      <c r="I10" s="36">
        <f>ROUND(D10*G10,0)</f>
        <v>0</v>
      </c>
    </row>
    <row r="11" spans="1:9" ht="39">
      <c r="A11" s="32">
        <v>2</v>
      </c>
      <c r="B11" s="33" t="s">
        <v>21</v>
      </c>
      <c r="C11" s="33" t="s">
        <v>22</v>
      </c>
      <c r="D11" s="34">
        <v>3</v>
      </c>
      <c r="E11" s="33" t="s">
        <v>19</v>
      </c>
      <c r="F11" s="35"/>
      <c r="G11" s="35"/>
      <c r="H11" s="35">
        <f>ROUND(D11*F11,0)</f>
        <v>0</v>
      </c>
      <c r="I11" s="36">
        <f>ROUND(D11*G11,0)</f>
        <v>0</v>
      </c>
    </row>
    <row r="12" spans="1:9" ht="12.75">
      <c r="A12" s="73" t="s">
        <v>23</v>
      </c>
      <c r="B12" s="74"/>
      <c r="C12" s="74"/>
      <c r="D12" s="74"/>
      <c r="E12" s="74"/>
      <c r="F12" s="74"/>
      <c r="G12" s="30"/>
      <c r="H12" s="30"/>
      <c r="I12" s="31"/>
    </row>
    <row r="13" spans="1:9" ht="78.75">
      <c r="A13" s="32">
        <v>3</v>
      </c>
      <c r="B13" s="33" t="s">
        <v>24</v>
      </c>
      <c r="C13" s="33" t="s">
        <v>26</v>
      </c>
      <c r="D13" s="34">
        <v>50</v>
      </c>
      <c r="E13" s="33" t="s">
        <v>25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13</v>
      </c>
      <c r="B14" s="74"/>
      <c r="C14" s="74"/>
      <c r="D14" s="74"/>
      <c r="E14" s="74"/>
      <c r="F14" s="74"/>
      <c r="G14" s="30"/>
      <c r="H14" s="30"/>
      <c r="I14" s="31"/>
    </row>
    <row r="15" spans="1:9" ht="52.5">
      <c r="A15" s="32">
        <v>4</v>
      </c>
      <c r="B15" s="33" t="s">
        <v>27</v>
      </c>
      <c r="C15" s="33" t="s">
        <v>94</v>
      </c>
      <c r="D15" s="34">
        <v>30</v>
      </c>
      <c r="E15" s="33" t="s">
        <v>15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28"/>
      <c r="B16" s="2"/>
      <c r="C16" s="2" t="s">
        <v>17</v>
      </c>
      <c r="D16" s="3"/>
      <c r="E16" s="2"/>
      <c r="F16" s="20"/>
      <c r="G16" s="20"/>
      <c r="H16" s="20">
        <f>ROUND(SUM(H9:H15),0)</f>
        <v>0</v>
      </c>
      <c r="I16" s="29">
        <f>ROUND(SUM(I9:I15),0)</f>
        <v>0</v>
      </c>
    </row>
    <row r="17" spans="1:9" ht="13.5" thickBot="1">
      <c r="A17" s="32"/>
      <c r="B17" s="33"/>
      <c r="C17" s="33"/>
      <c r="D17" s="34"/>
      <c r="E17" s="33"/>
      <c r="F17" s="34"/>
      <c r="G17" s="34"/>
      <c r="H17" s="34"/>
      <c r="I17" s="53"/>
    </row>
    <row r="18" spans="1:9" ht="14.25" thickBot="1">
      <c r="A18" s="37"/>
      <c r="B18" s="38"/>
      <c r="C18" s="42" t="s">
        <v>77</v>
      </c>
      <c r="D18" s="39"/>
      <c r="E18" s="38"/>
      <c r="F18" s="40"/>
      <c r="G18" s="40"/>
      <c r="H18" s="41">
        <f>SUM(H16,H5)</f>
        <v>0</v>
      </c>
      <c r="I18" s="48">
        <f>SUM(I16,I5)</f>
        <v>0</v>
      </c>
    </row>
  </sheetData>
  <sheetProtection/>
  <mergeCells count="6">
    <mergeCell ref="A3:F3"/>
    <mergeCell ref="A1:B1"/>
    <mergeCell ref="A7:B7"/>
    <mergeCell ref="A9:F9"/>
    <mergeCell ref="A12:F12"/>
    <mergeCell ref="A14:F14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Lajos Nagy</dc:creator>
  <cp:keywords/>
  <dc:description/>
  <cp:lastModifiedBy>Dr. Udvarhelyi István Gergely</cp:lastModifiedBy>
  <cp:lastPrinted>2024-02-28T17:28:14Z</cp:lastPrinted>
  <dcterms:created xsi:type="dcterms:W3CDTF">2024-02-27T16:28:25Z</dcterms:created>
  <dcterms:modified xsi:type="dcterms:W3CDTF">2024-02-29T09:43:45Z</dcterms:modified>
  <cp:category/>
  <cp:version/>
  <cp:contentType/>
  <cp:contentStatus/>
</cp:coreProperties>
</file>