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625" activeTab="0"/>
  </bookViews>
  <sheets>
    <sheet name="ÖSSZESÍTŐ" sheetId="1" r:id="rId1"/>
    <sheet name="KVS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<sst xmlns="http://schemas.openxmlformats.org/spreadsheetml/2006/main" count="317" uniqueCount="165">
  <si>
    <t>Tételszámok</t>
  </si>
  <si>
    <t>Mennyiség</t>
  </si>
  <si>
    <t>Mértékegység</t>
  </si>
  <si>
    <t>Egységárak</t>
  </si>
  <si>
    <t>Anyagár</t>
  </si>
  <si>
    <t>Munkadíj</t>
  </si>
  <si>
    <t>I. ÉPÍTÉSELŐKÉSZÍTŐ MUNKÁK</t>
  </si>
  <si>
    <t>I. 01. BONTÁSI MUNKÁK</t>
  </si>
  <si>
    <t>m3</t>
  </si>
  <si>
    <t>D.:</t>
  </si>
  <si>
    <t>m2</t>
  </si>
  <si>
    <t>K-63-110-0001</t>
  </si>
  <si>
    <t>m</t>
  </si>
  <si>
    <t>gépi felrakással</t>
  </si>
  <si>
    <t>21-991-011-003-15-00115</t>
  </si>
  <si>
    <t>21-991-012-004-15-00115</t>
  </si>
  <si>
    <t>21-311-001-000-00-00000</t>
  </si>
  <si>
    <t>db</t>
  </si>
  <si>
    <t>II.  ALÉPÍTMÉNYI MUNKÁK</t>
  </si>
  <si>
    <t>II. 01. FÖLD ÉS SZIKLAMUNKÁK</t>
  </si>
  <si>
    <t>21-413-002-000-00-00000</t>
  </si>
  <si>
    <t>21-981-003-011-15-00115</t>
  </si>
  <si>
    <t>21-517-001-000-00-00000</t>
  </si>
  <si>
    <t>II. 02. ALAPOZÁSI MUNKÁK</t>
  </si>
  <si>
    <t>21-621-012-003-01-00005</t>
  </si>
  <si>
    <t>95% tömörségi fokra</t>
  </si>
  <si>
    <t>61-310-021-100-23-71000</t>
  </si>
  <si>
    <t>62-210-012-001-10-00301</t>
  </si>
  <si>
    <t>62-310-105-001-10-00226</t>
  </si>
  <si>
    <t>III. FELÉPÍTMÉNYI MUNKÁK</t>
  </si>
  <si>
    <t>63-510-012-180-30-75010</t>
  </si>
  <si>
    <t>K-53-610-0007</t>
  </si>
  <si>
    <t>21-531-001-000-00-00000</t>
  </si>
  <si>
    <t>61-110-010-000-00-00000</t>
  </si>
  <si>
    <t>ürítéssel, gépi felrakással</t>
  </si>
  <si>
    <t>Kitermelt talaj elszállítása 10,01-15 km távolságra, lerakóhelyi díjjal,</t>
  </si>
  <si>
    <t xml:space="preserve">Süllyesztett járdaszegély készítése, az alapárok kiemelésével, </t>
  </si>
  <si>
    <t>beton alapgerendával és megtámasztással, hézagolással</t>
  </si>
  <si>
    <t>Sorszám</t>
  </si>
  <si>
    <t>Tételszöveg</t>
  </si>
  <si>
    <t>A munka neve:</t>
  </si>
  <si>
    <t>Készítő:</t>
  </si>
  <si>
    <t>Szekeres László</t>
  </si>
  <si>
    <t>a bontott anyag idomba vagy szállítóeszközre rakásával</t>
  </si>
  <si>
    <t>62-110-001-000-00-00000</t>
  </si>
  <si>
    <t>62-210-004-003-10-00304</t>
  </si>
  <si>
    <t>21-810-003-000-00-00000</t>
  </si>
  <si>
    <t>IV. BEFEJEZŐ MUNKÁK</t>
  </si>
  <si>
    <t>vastagság: 10,0 cm-ig</t>
  </si>
  <si>
    <t>A.:</t>
  </si>
  <si>
    <t>K</t>
  </si>
  <si>
    <t>elszállításával</t>
  </si>
  <si>
    <t>Védendő fák körbe kalodázása az építkezés idejére, a kalodák bontásával,</t>
  </si>
  <si>
    <t xml:space="preserve">Talajjavító réteg, ágyazat tömörítése bármely tömörítési osztályban, </t>
  </si>
  <si>
    <t>Telepen kevert hidraulikus kötőanyagú stabilizált alapréteg készítése,</t>
  </si>
  <si>
    <t xml:space="preserve">25x25x15 cm </t>
  </si>
  <si>
    <t>beton alapgerendával és megtámasztással, hézagolással,</t>
  </si>
  <si>
    <t>kiegészítő kézi munkával, I-IV oszt. talajban,</t>
  </si>
  <si>
    <t>ÖSSZESÍTŐ</t>
  </si>
  <si>
    <t>ÖSSZESEN:</t>
  </si>
  <si>
    <t>NETTÓ ÖSSZESEN:</t>
  </si>
  <si>
    <t>ÁFA:</t>
  </si>
  <si>
    <t>BRUTTÓ ÖSSZESEN:</t>
  </si>
  <si>
    <t>Anyag</t>
  </si>
  <si>
    <t>Díj</t>
  </si>
  <si>
    <t>63-110-012-000-00-00000</t>
  </si>
  <si>
    <t>Mint előző tétel, de</t>
  </si>
  <si>
    <t>I. 02. FAVÉDELEM</t>
  </si>
  <si>
    <t>járdák földmunkája</t>
  </si>
  <si>
    <t>gépkocsi behajtók alatt</t>
  </si>
  <si>
    <t>FZKA 0/35</t>
  </si>
  <si>
    <t xml:space="preserve">kopóréteggel ellátott kiemelt útszegélykőből  </t>
  </si>
  <si>
    <t xml:space="preserve">0,01 m3/m2 zúzalékkal hézagolva, minta készítéssel, egyenes és íves </t>
  </si>
  <si>
    <t>csatlakozásokkal, kezdő-, szél- és zárókövek beépítésével,</t>
  </si>
  <si>
    <t xml:space="preserve">Járda burkolat készítése 3-4 cm laza vastagságú, </t>
  </si>
  <si>
    <t>víz és gáz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</si>
  <si>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</si>
  <si>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</si>
  <si>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</si>
  <si>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</si>
  <si>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</si>
  <si>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</si>
  <si>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</si>
  <si>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</si>
  <si>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</si>
  <si>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</si>
  <si>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Aszfalttörmelék elszállítása Önkormányzat által kijelölt lerakóhelyre,</t>
  </si>
  <si>
    <t>Biztonsági védőkorlát építése és bontása háromsoros deszkából</t>
  </si>
  <si>
    <t>15-321-006-002-10-02500</t>
  </si>
  <si>
    <t xml:space="preserve">felületének előzetes letakarításával, bitumenemulziós permetezéssel, </t>
  </si>
  <si>
    <t>Fűvesítés talajelőkészítéssel, 4 dkg/m2 fűmagkeverékkel,</t>
  </si>
  <si>
    <t>gyomlálással, locsolással, utókezeléssel,</t>
  </si>
  <si>
    <t>25-413-001-003-25-02010</t>
  </si>
  <si>
    <t>Sport fűmagkeverékkel</t>
  </si>
  <si>
    <t>10m2</t>
  </si>
  <si>
    <t>Költségvetési kiírás</t>
  </si>
  <si>
    <t>I. 02. IRTÁS, FAVÉDELEM</t>
  </si>
  <si>
    <t>SZEK-TERV Bt.</t>
  </si>
  <si>
    <t>THK-032/T</t>
  </si>
  <si>
    <t>MA 8 öntött aszfalt keverékkel</t>
  </si>
  <si>
    <t>62-310-105-001-10-00225</t>
  </si>
  <si>
    <t>100/20/5 cm-es kerti szegély</t>
  </si>
  <si>
    <t xml:space="preserve">Víznyelő akna építése 50x50 cm-es előregyártott beton elemekből, </t>
  </si>
  <si>
    <t>53-</t>
  </si>
  <si>
    <t xml:space="preserve">A </t>
  </si>
  <si>
    <t>parkoló burkolat alatt</t>
  </si>
  <si>
    <t>Talajjavító réteg készítése homokos kavicsból, 15-20 cm vastagságban</t>
  </si>
  <si>
    <t>Közmű elzárók és csapszekrények szintbe helyezése</t>
  </si>
  <si>
    <t xml:space="preserve">Kerepes, Alföldi utcai parkolók és járda terve. </t>
  </si>
  <si>
    <t>Aszfalt útburkolat bontása szegély mellett, bontott anyag deponálásával</t>
  </si>
  <si>
    <t xml:space="preserve">Aszfalt útburkolat egyenesbe vágása bontásnál </t>
  </si>
  <si>
    <t>kézi erővel, légkalapáccsal</t>
  </si>
  <si>
    <t xml:space="preserve">Kiemelt szegély bontása betongerendával együtt, </t>
  </si>
  <si>
    <t xml:space="preserve">Betontörmelék elszállítása Megbízó által kijelölt helyre </t>
  </si>
  <si>
    <t xml:space="preserve">Közmű feltárás kézi erővel, szakfelügyelettel, </t>
  </si>
  <si>
    <t xml:space="preserve">takart csapadék csatorna akna, távközlési kábel, </t>
  </si>
  <si>
    <t>Beton szerkezetek (gépkocsi behajtó, útalap, járda) bontása,</t>
  </si>
  <si>
    <t>munkaterület körül</t>
  </si>
  <si>
    <t>Ideigelenes építés alatti forgalom korlátozási létesítmények</t>
  </si>
  <si>
    <t xml:space="preserve">elhelyezése a kivitelező által készítendő terv alapján, a kivitelező </t>
  </si>
  <si>
    <t>vállalat készletéből</t>
  </si>
  <si>
    <t xml:space="preserve">Bokor, vagy sövény irtás és metszés </t>
  </si>
  <si>
    <t xml:space="preserve">Meglévő fák gallyazása </t>
  </si>
  <si>
    <t>Faültetés 6 cm törzsátmérőjű előnevelt fákkal</t>
  </si>
  <si>
    <t>Földkitermelés bevágásban gépi erővel,</t>
  </si>
  <si>
    <t xml:space="preserve">I-IV. oszt. talajban, </t>
  </si>
  <si>
    <t>parkolók földmunkája</t>
  </si>
  <si>
    <t>parkolók alatt</t>
  </si>
  <si>
    <t xml:space="preserve">Mint előző tétel, de </t>
  </si>
  <si>
    <t>járdák alatt</t>
  </si>
  <si>
    <t>Tükör készítés, gépi erővel, kiegészítő kézi munkával,</t>
  </si>
  <si>
    <t xml:space="preserve">tömörítéssel együtt, I-IV. oszt talajban, </t>
  </si>
  <si>
    <t xml:space="preserve">parkoló és járda alatt  </t>
  </si>
  <si>
    <t>gépi erővel,</t>
  </si>
  <si>
    <t>CKt jelű stabilizált kavicsból, tömörítéssel, járda területen</t>
  </si>
  <si>
    <t>Mechanikailag stabilzált alapréteg készítése 0/80 mm-es zúzottkőből,</t>
  </si>
  <si>
    <t xml:space="preserve">20 cm vastagságban, 2/5 mm-es fektető bazalt zúzalék kiékeléssel, </t>
  </si>
  <si>
    <t>FZKA 0/80</t>
  </si>
  <si>
    <t xml:space="preserve">térkő járdaburkolat alatt 15 cm vtg.-ban,  </t>
  </si>
  <si>
    <t>Mechanikailag stabilizált alapréteg készítése 0/35 mm-es zúzottkőből,</t>
  </si>
  <si>
    <t xml:space="preserve">Kiemelt parkoló szegély készítése, az alapárok kiemelésével, </t>
  </si>
  <si>
    <t xml:space="preserve">Döntött kiemelt parkoló szegély készítése, az alapárok kiemelésével, </t>
  </si>
  <si>
    <t xml:space="preserve">zúzalék ágyazatra fektetve, tömörítve, </t>
  </si>
  <si>
    <t>Parkolóburkolat készítése 4 cm vastagságú, NZ 2/5 mm-es bazalt</t>
  </si>
  <si>
    <t>NZ 2/5 mm-es zúzalék ágyazatra fektetve, tömörítve,</t>
  </si>
  <si>
    <t xml:space="preserve">6 cm magas szürke színű térburkolókővel </t>
  </si>
  <si>
    <t>8 cm vastag beton gyepráccsal, zúzottkő hézag kitöltéssel,</t>
  </si>
  <si>
    <t>gépkocsi állásokat kijelölő vörös térkő csík beépítéssel</t>
  </si>
  <si>
    <t>3-4 cm vastagságban</t>
  </si>
  <si>
    <t xml:space="preserve">Aszfalt burkolat javítás döntött szegély mellett, az alatta lévő réteg </t>
  </si>
  <si>
    <t>D315 KG bekötőcsővel</t>
  </si>
  <si>
    <t>1,0 m mély akna</t>
  </si>
  <si>
    <t>K-</t>
  </si>
  <si>
    <t>cementhabarcs illesztéssel, öntöttvas víznyelőráccsal, földmunkával,</t>
  </si>
  <si>
    <t xml:space="preserve">Beton tisztító akna építése meglévő csapadék csatornára, Ø100 cm-es </t>
  </si>
  <si>
    <t xml:space="preserve">előregyártott aknagyűrű elemekből, földmunkával, fenékelemmel, </t>
  </si>
  <si>
    <r>
      <t xml:space="preserve">és </t>
    </r>
    <r>
      <rPr>
        <sz val="10"/>
        <color indexed="8"/>
        <rFont val="Calibri"/>
        <family val="2"/>
      </rPr>
      <t>Ø</t>
    </r>
    <r>
      <rPr>
        <sz val="10"/>
        <color indexed="8"/>
        <rFont val="Arial"/>
        <family val="2"/>
      </rPr>
      <t>60 cm-es öntöttvas fedlappal</t>
    </r>
  </si>
  <si>
    <t>korrózióálló aknahágcsóval, szűkítővel,</t>
  </si>
  <si>
    <t>kb. 2,20 m mély akna</t>
  </si>
  <si>
    <t>Meglévő takart tisztító aknák feltárása és tisztítása a víznyelők</t>
  </si>
  <si>
    <t>bekötő csövével együtt</t>
  </si>
  <si>
    <t>Opcionális tétel hiányzó tisztító aknák esetén</t>
  </si>
  <si>
    <t>Csatorna és telefon akna fedlapok szintbe helyezése</t>
  </si>
  <si>
    <t xml:space="preserve">Zöld területek rendezése gépi erővel, humusz terítéssel, </t>
  </si>
  <si>
    <t>Kerepes, Alföldi utcai parkolók és járda terve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</si>
</sst>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color indexed="17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distributed" wrapText="1"/>
    </xf>
    <xf numFmtId="164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5" max="5" width="23.140625" style="0" customWidth="1"/>
  </cols>
  <sheetData>
    <row r="1" spans="1:7" ht="15.75">
      <c r="A1" s="39" t="s">
        <v>58</v>
      </c>
      <c r="B1" s="39"/>
      <c r="C1" s="39"/>
      <c r="D1" s="39"/>
      <c r="E1" s="39"/>
      <c r="F1" s="39"/>
      <c r="G1" s="38"/>
    </row>
    <row r="2" ht="12.75">
      <c r="A2" s="2" t="s">
        <v>164</v>
      </c>
    </row>
    <row r="4" spans="1:11" ht="15.75">
      <c r="A4" s="6" t="s">
        <v>6</v>
      </c>
      <c r="F4" s="25" t="s">
        <v>63</v>
      </c>
      <c r="G4" s="25" t="s">
        <v>64</v>
      </c>
      <c r="I4" s="17"/>
      <c r="J4" s="17"/>
      <c r="K4" s="17"/>
    </row>
    <row r="5" spans="2:10" ht="15.75">
      <c r="B5" s="6" t="s">
        <v>7</v>
      </c>
      <c r="F5">
        <f>KVS!H53</f>
        <v>0</v>
      </c>
      <c r="G5" s="21">
        <f>KVS!I53</f>
        <v>0</v>
      </c>
      <c r="J5" s="24"/>
    </row>
    <row r="6" spans="2:7" ht="15.75">
      <c r="B6" s="6" t="s">
        <v>67</v>
      </c>
      <c r="F6">
        <f>KVS!H70</f>
        <v>0</v>
      </c>
      <c r="G6" s="21">
        <f>KVS!I70</f>
        <v>0</v>
      </c>
    </row>
    <row r="7" ht="15.75">
      <c r="A7" s="6" t="s">
        <v>18</v>
      </c>
    </row>
    <row r="8" spans="2:7" ht="15.75">
      <c r="B8" s="6" t="s">
        <v>19</v>
      </c>
      <c r="F8">
        <f>KVS!H98</f>
        <v>0</v>
      </c>
      <c r="G8" s="21">
        <f>KVS!I98</f>
        <v>0</v>
      </c>
    </row>
    <row r="9" spans="2:7" ht="15.75">
      <c r="B9" s="6" t="s">
        <v>23</v>
      </c>
      <c r="F9">
        <f>KVS!H129</f>
        <v>0</v>
      </c>
      <c r="G9" s="21">
        <f>KVS!I129</f>
        <v>0</v>
      </c>
    </row>
    <row r="10" spans="1:7" ht="15.75">
      <c r="A10" s="6" t="s">
        <v>29</v>
      </c>
      <c r="F10">
        <f>KVS!H197</f>
        <v>0</v>
      </c>
      <c r="G10" s="21">
        <f>KVS!I197</f>
        <v>0</v>
      </c>
    </row>
    <row r="11" spans="1:7" ht="16.5" thickBot="1">
      <c r="A11" s="22" t="s">
        <v>47</v>
      </c>
      <c r="B11" s="20"/>
      <c r="C11" s="20"/>
      <c r="D11" s="20"/>
      <c r="E11" s="20"/>
      <c r="F11" s="20">
        <f>KVS!H223</f>
        <v>0</v>
      </c>
      <c r="G11" s="23">
        <f>KVS!I223</f>
        <v>0</v>
      </c>
    </row>
    <row r="13" spans="1:7" ht="15.75">
      <c r="A13" s="16" t="s">
        <v>59</v>
      </c>
      <c r="F13">
        <f>SUM(F5:F11)</f>
        <v>0</v>
      </c>
      <c r="G13" s="21">
        <f>SUM(G5:G11)</f>
        <v>0</v>
      </c>
    </row>
    <row r="14" spans="1:7" ht="15.75">
      <c r="A14" s="16" t="s">
        <v>60</v>
      </c>
      <c r="F14" s="37">
        <f>F13+G13</f>
        <v>0</v>
      </c>
      <c r="G14" s="38"/>
    </row>
    <row r="15" spans="1:7" ht="15.75">
      <c r="A15" s="16" t="s">
        <v>61</v>
      </c>
      <c r="F15" s="38">
        <f>F14*0.27</f>
        <v>0</v>
      </c>
      <c r="G15" s="38"/>
    </row>
    <row r="16" spans="1:7" ht="15.75">
      <c r="A16" s="16" t="s">
        <v>62</v>
      </c>
      <c r="F16" s="37">
        <f>F15+F14</f>
        <v>0</v>
      </c>
      <c r="G16" s="38"/>
    </row>
  </sheetData>
  <sheetProtection/>
  <mergeCells count="4">
    <mergeCell ref="F16:G16"/>
    <mergeCell ref="A1:G1"/>
    <mergeCell ref="F14:G14"/>
    <mergeCell ref="F15:G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6"/>
  <sheetViews>
    <sheetView view="pageBreakPreview" zoomScale="60" zoomScalePageLayoutView="0" workbookViewId="0" topLeftCell="A1">
      <selection activeCell="G218" sqref="G218"/>
    </sheetView>
  </sheetViews>
  <sheetFormatPr defaultColWidth="9.140625" defaultRowHeight="12.75"/>
  <cols>
    <col min="1" max="1" width="8.7109375" style="0" customWidth="1"/>
    <col min="2" max="2" width="21.421875" style="0" customWidth="1"/>
    <col min="3" max="3" width="25.8515625" style="0" customWidth="1"/>
    <col min="4" max="4" width="10.7109375" style="0" customWidth="1"/>
    <col min="5" max="5" width="25.140625" style="0" customWidth="1"/>
    <col min="6" max="6" width="3.7109375" style="0" bestFit="1" customWidth="1"/>
    <col min="7" max="7" width="11.7109375" style="0" bestFit="1" customWidth="1"/>
    <col min="8" max="8" width="8.7109375" style="0" bestFit="1" customWidth="1"/>
    <col min="9" max="9" width="9.421875" style="21" bestFit="1" customWidth="1"/>
    <col min="10" max="10" width="1.7109375" style="0" customWidth="1"/>
  </cols>
  <sheetData>
    <row r="1" spans="1:6" ht="12.75" customHeight="1">
      <c r="A1" s="40" t="s">
        <v>40</v>
      </c>
      <c r="B1" s="41" t="s">
        <v>108</v>
      </c>
      <c r="C1" s="41"/>
      <c r="D1" s="41"/>
      <c r="E1" s="41"/>
      <c r="F1" s="41"/>
    </row>
    <row r="2" spans="1:6" ht="12.75">
      <c r="A2" s="40"/>
      <c r="B2" s="41"/>
      <c r="C2" s="41"/>
      <c r="D2" s="41"/>
      <c r="E2" s="41"/>
      <c r="F2" s="41"/>
    </row>
    <row r="3" spans="1:6" ht="12.75">
      <c r="A3" s="13"/>
      <c r="B3" s="12" t="s">
        <v>95</v>
      </c>
      <c r="C3" s="12"/>
      <c r="D3" s="12"/>
      <c r="E3" s="12"/>
      <c r="F3" s="12"/>
    </row>
    <row r="4" spans="1:3" ht="12.75">
      <c r="A4" t="s">
        <v>41</v>
      </c>
      <c r="B4" s="1" t="s">
        <v>97</v>
      </c>
      <c r="C4" t="s">
        <v>42</v>
      </c>
    </row>
    <row r="6" spans="1:10" ht="13.5" thickBot="1">
      <c r="A6" s="2" t="s">
        <v>38</v>
      </c>
      <c r="B6" s="2" t="s">
        <v>0</v>
      </c>
      <c r="C6" s="2" t="s">
        <v>39</v>
      </c>
      <c r="D6" s="2" t="s">
        <v>1</v>
      </c>
      <c r="E6" s="2" t="s">
        <v>2</v>
      </c>
      <c r="F6" s="2"/>
      <c r="G6" s="2" t="s">
        <v>3</v>
      </c>
      <c r="H6" s="2" t="s">
        <v>4</v>
      </c>
      <c r="I6" s="31" t="s">
        <v>5</v>
      </c>
      <c r="J6" s="2"/>
    </row>
    <row r="7" spans="1:10" ht="16.5" thickTop="1">
      <c r="A7" s="5"/>
      <c r="B7" s="4"/>
      <c r="C7" s="4"/>
      <c r="D7" s="4"/>
      <c r="E7" s="4"/>
      <c r="F7" s="4"/>
      <c r="G7" s="4"/>
      <c r="H7" s="4"/>
      <c r="I7" s="32"/>
      <c r="J7" s="4"/>
    </row>
    <row r="8" ht="16.5" thickBot="1">
      <c r="A8" s="6" t="s">
        <v>6</v>
      </c>
    </row>
    <row r="9" spans="1:10" ht="15.75">
      <c r="A9" s="6"/>
      <c r="H9" s="3"/>
      <c r="I9" s="7"/>
      <c r="J9" s="3"/>
    </row>
    <row r="10" ht="15.75">
      <c r="A10" s="6" t="s">
        <v>7</v>
      </c>
    </row>
    <row r="11" ht="15.75">
      <c r="A11" s="6"/>
    </row>
    <row r="12" ht="12.75">
      <c r="C12" s="8" t="s">
        <v>109</v>
      </c>
    </row>
    <row r="13" spans="1:9" ht="12.75">
      <c r="A13" s="27" t="s">
        <v>76</v>
      </c>
      <c r="B13" s="9" t="s">
        <v>65</v>
      </c>
      <c r="C13" s="8"/>
      <c r="D13" s="35">
        <v>0.75</v>
      </c>
      <c r="E13" s="8" t="s">
        <v>8</v>
      </c>
      <c r="F13" s="2" t="s">
        <v>49</v>
      </c>
      <c r="G13">
        <v>0</v>
      </c>
      <c r="H13">
        <f>D13*G13</f>
        <v>0</v>
      </c>
      <c r="I13" s="31"/>
    </row>
    <row r="14" spans="6:9" ht="12.75">
      <c r="F14" s="9" t="s">
        <v>9</v>
      </c>
      <c r="I14" s="19">
        <f>D13*G14</f>
        <v>0</v>
      </c>
    </row>
    <row r="15" spans="6:9" ht="12.75">
      <c r="F15" s="9"/>
      <c r="I15" s="10"/>
    </row>
    <row r="16" ht="12.75">
      <c r="C16" s="8" t="s">
        <v>110</v>
      </c>
    </row>
    <row r="17" spans="1:9" ht="12.75">
      <c r="A17" s="27" t="s">
        <v>77</v>
      </c>
      <c r="B17" s="9" t="s">
        <v>11</v>
      </c>
      <c r="C17" s="8"/>
      <c r="D17" s="10">
        <v>60</v>
      </c>
      <c r="E17" s="8" t="s">
        <v>12</v>
      </c>
      <c r="F17" s="2" t="s">
        <v>49</v>
      </c>
      <c r="G17">
        <v>0</v>
      </c>
      <c r="H17">
        <f>D17*G17</f>
        <v>0</v>
      </c>
      <c r="I17" s="31"/>
    </row>
    <row r="18" spans="1:9" ht="12.75">
      <c r="A18" s="8"/>
      <c r="B18" s="9"/>
      <c r="C18" s="8"/>
      <c r="D18" s="10"/>
      <c r="E18" s="8"/>
      <c r="F18" s="2" t="s">
        <v>9</v>
      </c>
      <c r="I18" s="19">
        <f>D17*G18</f>
        <v>0</v>
      </c>
    </row>
    <row r="19" spans="1:9" ht="12.75">
      <c r="A19" s="8"/>
      <c r="B19" s="9"/>
      <c r="C19" s="8"/>
      <c r="D19" s="10"/>
      <c r="E19" s="8"/>
      <c r="F19" s="2"/>
      <c r="I19" s="10"/>
    </row>
    <row r="20" ht="12.75">
      <c r="C20" s="8" t="s">
        <v>116</v>
      </c>
    </row>
    <row r="21" ht="12.75">
      <c r="C21" s="8" t="s">
        <v>111</v>
      </c>
    </row>
    <row r="22" spans="1:9" ht="12.75">
      <c r="A22" s="8" t="s">
        <v>78</v>
      </c>
      <c r="B22" s="9" t="s">
        <v>33</v>
      </c>
      <c r="C22" s="8"/>
      <c r="D22" s="10">
        <v>4</v>
      </c>
      <c r="E22" s="8" t="s">
        <v>8</v>
      </c>
      <c r="F22" s="9" t="s">
        <v>49</v>
      </c>
      <c r="G22" s="11">
        <v>0</v>
      </c>
      <c r="H22">
        <f>D22*G22</f>
        <v>0</v>
      </c>
      <c r="I22" s="31"/>
    </row>
    <row r="23" spans="1:9" ht="12.75">
      <c r="A23" s="8"/>
      <c r="B23" s="9"/>
      <c r="C23" s="8"/>
      <c r="D23" s="10"/>
      <c r="E23" s="8"/>
      <c r="F23" s="9" t="s">
        <v>9</v>
      </c>
      <c r="G23" s="11"/>
      <c r="I23" s="19">
        <f>D22*G23</f>
        <v>0</v>
      </c>
    </row>
    <row r="24" spans="1:9" ht="12.75">
      <c r="A24" s="8"/>
      <c r="B24" s="9"/>
      <c r="C24" s="8"/>
      <c r="D24" s="10"/>
      <c r="E24" s="8"/>
      <c r="F24" s="9"/>
      <c r="G24" s="11"/>
      <c r="I24" s="10"/>
    </row>
    <row r="25" ht="12.75">
      <c r="C25" s="8" t="s">
        <v>112</v>
      </c>
    </row>
    <row r="26" ht="12.75">
      <c r="C26" s="8" t="s">
        <v>43</v>
      </c>
    </row>
    <row r="27" spans="1:9" ht="12.75">
      <c r="A27" s="8" t="s">
        <v>79</v>
      </c>
      <c r="B27" s="9" t="s">
        <v>44</v>
      </c>
      <c r="C27" s="8"/>
      <c r="D27" s="10">
        <v>60</v>
      </c>
      <c r="E27" s="8" t="s">
        <v>12</v>
      </c>
      <c r="F27" s="9" t="s">
        <v>49</v>
      </c>
      <c r="G27" s="11">
        <v>0</v>
      </c>
      <c r="H27">
        <f>D27*G27</f>
        <v>0</v>
      </c>
      <c r="I27" s="31"/>
    </row>
    <row r="28" spans="6:9" ht="12.75">
      <c r="F28" s="9" t="s">
        <v>9</v>
      </c>
      <c r="G28" s="11"/>
      <c r="I28" s="19">
        <f>D27*G28</f>
        <v>0</v>
      </c>
    </row>
    <row r="29" spans="6:9" ht="12.75">
      <c r="F29" s="9"/>
      <c r="G29" s="11"/>
      <c r="I29" s="19"/>
    </row>
    <row r="30" ht="12.75">
      <c r="C30" s="8" t="s">
        <v>113</v>
      </c>
    </row>
    <row r="31" ht="12.75">
      <c r="C31" s="8" t="s">
        <v>34</v>
      </c>
    </row>
    <row r="32" spans="1:9" ht="12.75">
      <c r="A32" s="27" t="s">
        <v>80</v>
      </c>
      <c r="B32" s="9" t="s">
        <v>14</v>
      </c>
      <c r="C32" s="8"/>
      <c r="D32" s="10">
        <v>16</v>
      </c>
      <c r="E32" s="8" t="s">
        <v>8</v>
      </c>
      <c r="F32" s="2" t="s">
        <v>49</v>
      </c>
      <c r="G32">
        <v>0</v>
      </c>
      <c r="H32">
        <f>D32*G32</f>
        <v>0</v>
      </c>
      <c r="I32" s="31"/>
    </row>
    <row r="33" spans="6:9" ht="12.75">
      <c r="F33" s="9" t="s">
        <v>9</v>
      </c>
      <c r="I33" s="19">
        <f>D32*G33</f>
        <v>0</v>
      </c>
    </row>
    <row r="34" spans="6:9" ht="12.75">
      <c r="F34" s="9"/>
      <c r="I34" s="10"/>
    </row>
    <row r="35" ht="12.75">
      <c r="C35" s="8" t="s">
        <v>86</v>
      </c>
    </row>
    <row r="36" ht="12.75">
      <c r="C36" s="8" t="s">
        <v>34</v>
      </c>
    </row>
    <row r="37" spans="1:9" ht="12.75">
      <c r="A37" s="8" t="s">
        <v>81</v>
      </c>
      <c r="B37" s="9" t="s">
        <v>15</v>
      </c>
      <c r="C37" s="8"/>
      <c r="D37" s="35">
        <v>0.75</v>
      </c>
      <c r="E37" s="8" t="s">
        <v>8</v>
      </c>
      <c r="F37" s="2" t="s">
        <v>49</v>
      </c>
      <c r="G37">
        <v>0</v>
      </c>
      <c r="H37">
        <f>D37*G37</f>
        <v>0</v>
      </c>
      <c r="I37" s="31"/>
    </row>
    <row r="38" spans="1:9" ht="12.75">
      <c r="A38" s="8"/>
      <c r="B38" s="9"/>
      <c r="C38" s="8"/>
      <c r="D38" s="10"/>
      <c r="E38" s="8"/>
      <c r="F38" s="2" t="s">
        <v>9</v>
      </c>
      <c r="I38" s="19">
        <f>D37*G38</f>
        <v>0</v>
      </c>
    </row>
    <row r="39" spans="1:9" ht="12.75">
      <c r="A39" s="8"/>
      <c r="B39" s="9"/>
      <c r="C39" s="8"/>
      <c r="D39" s="10"/>
      <c r="E39" s="8"/>
      <c r="F39" s="2"/>
      <c r="I39" s="19"/>
    </row>
    <row r="40" ht="12.75">
      <c r="C40" s="8" t="s">
        <v>114</v>
      </c>
    </row>
    <row r="41" ht="12.75">
      <c r="C41" s="8" t="s">
        <v>115</v>
      </c>
    </row>
    <row r="42" spans="1:9" ht="12.75">
      <c r="A42" s="8" t="s">
        <v>82</v>
      </c>
      <c r="B42" s="9" t="s">
        <v>16</v>
      </c>
      <c r="C42" s="8"/>
      <c r="D42" s="10">
        <v>4</v>
      </c>
      <c r="E42" s="8" t="s">
        <v>8</v>
      </c>
      <c r="F42" s="2" t="s">
        <v>49</v>
      </c>
      <c r="G42">
        <v>0</v>
      </c>
      <c r="H42">
        <f>D42*G42</f>
        <v>0</v>
      </c>
      <c r="I42" s="31"/>
    </row>
    <row r="43" spans="6:9" ht="12.75">
      <c r="F43" s="9" t="s">
        <v>9</v>
      </c>
      <c r="I43" s="19">
        <f>D42*G43</f>
        <v>0</v>
      </c>
    </row>
    <row r="44" spans="6:9" ht="12.75">
      <c r="F44" s="9"/>
      <c r="I44" s="19"/>
    </row>
    <row r="45" ht="12.75">
      <c r="C45" s="8" t="s">
        <v>87</v>
      </c>
    </row>
    <row r="46" spans="1:8" ht="12.75">
      <c r="A46" s="8" t="s">
        <v>83</v>
      </c>
      <c r="B46" s="9" t="s">
        <v>88</v>
      </c>
      <c r="C46" s="8" t="s">
        <v>117</v>
      </c>
      <c r="D46" s="10">
        <v>290</v>
      </c>
      <c r="E46" s="8" t="s">
        <v>12</v>
      </c>
      <c r="F46" s="9" t="s">
        <v>49</v>
      </c>
      <c r="H46">
        <f>D46*G46</f>
        <v>0</v>
      </c>
    </row>
    <row r="47" spans="6:9" ht="12.75">
      <c r="F47" s="9" t="s">
        <v>9</v>
      </c>
      <c r="I47" s="19">
        <f>D46*G47</f>
        <v>0</v>
      </c>
    </row>
    <row r="48" spans="6:9" ht="12.75">
      <c r="F48" s="9"/>
      <c r="I48" s="10"/>
    </row>
    <row r="49" spans="3:9" ht="12.75">
      <c r="C49" t="s">
        <v>118</v>
      </c>
      <c r="F49" s="9"/>
      <c r="I49" s="10"/>
    </row>
    <row r="50" spans="3:9" ht="12.75">
      <c r="C50" t="s">
        <v>119</v>
      </c>
      <c r="F50" s="9"/>
      <c r="I50" s="10"/>
    </row>
    <row r="51" spans="3:9" ht="12.75">
      <c r="C51" t="s">
        <v>120</v>
      </c>
      <c r="F51" s="9"/>
      <c r="I51" s="10"/>
    </row>
    <row r="52" ht="13.5" thickBot="1">
      <c r="F52" s="9"/>
    </row>
    <row r="53" spans="1:10" ht="15.75">
      <c r="A53" s="6"/>
      <c r="H53" s="34">
        <f>SUM(H12:H52)</f>
        <v>0</v>
      </c>
      <c r="I53" s="26">
        <f>SUM(I12:I52)</f>
        <v>0</v>
      </c>
      <c r="J53" s="3"/>
    </row>
    <row r="54" spans="1:10" ht="15.75">
      <c r="A54" s="6"/>
      <c r="H54" s="33"/>
      <c r="I54" s="28"/>
      <c r="J54" s="17"/>
    </row>
    <row r="55" spans="1:10" ht="15.75">
      <c r="A55" s="6"/>
      <c r="H55" s="33"/>
      <c r="I55" s="28"/>
      <c r="J55" s="17"/>
    </row>
    <row r="56" spans="1:10" ht="15.75">
      <c r="A56" s="6"/>
      <c r="H56" s="17"/>
      <c r="I56" s="18"/>
      <c r="J56" s="17"/>
    </row>
    <row r="57" ht="15.75">
      <c r="A57" s="6" t="s">
        <v>96</v>
      </c>
    </row>
    <row r="58" ht="15.75">
      <c r="A58" s="6"/>
    </row>
    <row r="59" ht="12.75">
      <c r="C59" s="8" t="s">
        <v>121</v>
      </c>
    </row>
    <row r="60" spans="1:9" ht="12.75">
      <c r="A60" s="8" t="s">
        <v>76</v>
      </c>
      <c r="B60" s="9" t="s">
        <v>50</v>
      </c>
      <c r="C60" s="29"/>
      <c r="D60" s="10">
        <v>60</v>
      </c>
      <c r="E60" s="8" t="s">
        <v>12</v>
      </c>
      <c r="F60" s="2" t="s">
        <v>49</v>
      </c>
      <c r="G60" s="15">
        <v>0</v>
      </c>
      <c r="H60" s="15">
        <f>D60*G60</f>
        <v>0</v>
      </c>
      <c r="I60" s="31"/>
    </row>
    <row r="61" spans="1:9" ht="12.75">
      <c r="A61" s="8"/>
      <c r="B61" s="9"/>
      <c r="C61" s="8"/>
      <c r="D61" s="10"/>
      <c r="E61" s="8"/>
      <c r="F61" s="2" t="s">
        <v>9</v>
      </c>
      <c r="G61" s="15"/>
      <c r="I61" s="19">
        <f>D60*G61</f>
        <v>0</v>
      </c>
    </row>
    <row r="62" spans="1:9" ht="12.75">
      <c r="A62" s="8"/>
      <c r="B62" s="9"/>
      <c r="C62" s="8"/>
      <c r="D62" s="10"/>
      <c r="E62" s="8"/>
      <c r="F62" s="2"/>
      <c r="G62" s="15"/>
      <c r="I62" s="19"/>
    </row>
    <row r="63" spans="1:9" ht="12.75">
      <c r="A63" s="8" t="s">
        <v>77</v>
      </c>
      <c r="B63" s="9" t="s">
        <v>50</v>
      </c>
      <c r="C63" s="8" t="s">
        <v>122</v>
      </c>
      <c r="D63" s="10">
        <v>18</v>
      </c>
      <c r="E63" s="8" t="s">
        <v>17</v>
      </c>
      <c r="F63" s="2" t="s">
        <v>49</v>
      </c>
      <c r="G63" s="15">
        <v>0</v>
      </c>
      <c r="H63">
        <f>D63*G63</f>
        <v>0</v>
      </c>
      <c r="I63" s="19"/>
    </row>
    <row r="64" spans="1:9" ht="12.75">
      <c r="A64" s="8"/>
      <c r="B64" s="9"/>
      <c r="C64" s="8"/>
      <c r="D64" s="10"/>
      <c r="E64" s="8"/>
      <c r="F64" s="2" t="s">
        <v>9</v>
      </c>
      <c r="G64" s="15"/>
      <c r="I64" s="19">
        <f>D63*G64</f>
        <v>0</v>
      </c>
    </row>
    <row r="65" spans="1:9" ht="12.75">
      <c r="A65" s="8"/>
      <c r="B65" s="9"/>
      <c r="C65" s="8"/>
      <c r="D65" s="10"/>
      <c r="E65" s="8"/>
      <c r="F65" s="2"/>
      <c r="G65" s="15"/>
      <c r="I65" s="19"/>
    </row>
    <row r="66" ht="12.75">
      <c r="C66" s="8" t="s">
        <v>52</v>
      </c>
    </row>
    <row r="67" spans="1:9" ht="12.75">
      <c r="A67" s="27" t="s">
        <v>78</v>
      </c>
      <c r="B67" s="9" t="s">
        <v>50</v>
      </c>
      <c r="C67" s="8" t="s">
        <v>51</v>
      </c>
      <c r="D67" s="10">
        <v>23</v>
      </c>
      <c r="E67" s="8" t="s">
        <v>17</v>
      </c>
      <c r="F67" s="2" t="s">
        <v>49</v>
      </c>
      <c r="H67">
        <f>D67*G67</f>
        <v>0</v>
      </c>
      <c r="I67" s="31"/>
    </row>
    <row r="68" spans="1:9" ht="12.75">
      <c r="A68" s="8"/>
      <c r="B68" s="9"/>
      <c r="C68" s="8"/>
      <c r="D68" s="10"/>
      <c r="E68" s="8"/>
      <c r="F68" s="2" t="s">
        <v>9</v>
      </c>
      <c r="I68" s="19">
        <f>D67*G68</f>
        <v>0</v>
      </c>
    </row>
    <row r="69" ht="13.5" thickBot="1"/>
    <row r="70" spans="1:10" ht="15.75">
      <c r="A70" s="6"/>
      <c r="H70" s="3">
        <f>SUM(H59:H68)</f>
        <v>0</v>
      </c>
      <c r="I70" s="26">
        <f>SUM(I59:I69)</f>
        <v>0</v>
      </c>
      <c r="J70" s="3"/>
    </row>
    <row r="71" spans="1:10" ht="15.75">
      <c r="A71" s="6"/>
      <c r="H71" s="17"/>
      <c r="I71" s="28"/>
      <c r="J71" s="17"/>
    </row>
    <row r="72" ht="15.75">
      <c r="A72" s="6" t="s">
        <v>18</v>
      </c>
    </row>
    <row r="74" ht="15.75">
      <c r="A74" s="6" t="s">
        <v>19</v>
      </c>
    </row>
    <row r="75" ht="15.75">
      <c r="A75" s="6"/>
    </row>
    <row r="76" ht="12.75">
      <c r="C76" s="8" t="s">
        <v>124</v>
      </c>
    </row>
    <row r="77" ht="12.75">
      <c r="C77" s="8" t="s">
        <v>125</v>
      </c>
    </row>
    <row r="78" spans="1:9" ht="12.75">
      <c r="A78" s="8" t="s">
        <v>76</v>
      </c>
      <c r="B78" s="9" t="s">
        <v>20</v>
      </c>
      <c r="C78" s="8" t="s">
        <v>126</v>
      </c>
      <c r="D78" s="10">
        <v>177</v>
      </c>
      <c r="E78" s="8" t="s">
        <v>8</v>
      </c>
      <c r="F78" s="2" t="s">
        <v>49</v>
      </c>
      <c r="G78">
        <v>0</v>
      </c>
      <c r="H78">
        <f>D78*G78</f>
        <v>0</v>
      </c>
      <c r="I78" s="31"/>
    </row>
    <row r="79" spans="6:9" ht="12.75">
      <c r="F79" s="2" t="s">
        <v>9</v>
      </c>
      <c r="I79" s="19">
        <f>D78*G79</f>
        <v>0</v>
      </c>
    </row>
    <row r="80" spans="6:9" ht="12.75">
      <c r="F80" s="2"/>
      <c r="I80" s="19"/>
    </row>
    <row r="81" ht="12.75">
      <c r="C81" s="8" t="s">
        <v>66</v>
      </c>
    </row>
    <row r="82" spans="1:9" ht="12.75">
      <c r="A82" s="8" t="s">
        <v>77</v>
      </c>
      <c r="B82" s="9" t="s">
        <v>20</v>
      </c>
      <c r="C82" s="8" t="s">
        <v>68</v>
      </c>
      <c r="D82" s="10">
        <v>29</v>
      </c>
      <c r="E82" s="8" t="s">
        <v>8</v>
      </c>
      <c r="F82" s="2" t="s">
        <v>49</v>
      </c>
      <c r="G82">
        <v>0</v>
      </c>
      <c r="H82">
        <f>D82*G82</f>
        <v>0</v>
      </c>
      <c r="I82" s="31"/>
    </row>
    <row r="83" spans="6:9" ht="12.75">
      <c r="F83" s="2" t="s">
        <v>9</v>
      </c>
      <c r="I83" s="19">
        <f>D82*G83</f>
        <v>0</v>
      </c>
    </row>
    <row r="84" spans="6:9" ht="12.75">
      <c r="F84" s="2"/>
      <c r="I84" s="19"/>
    </row>
    <row r="85" ht="12.75">
      <c r="C85" s="8" t="s">
        <v>35</v>
      </c>
    </row>
    <row r="86" spans="1:9" ht="12.75">
      <c r="A86" s="8" t="s">
        <v>78</v>
      </c>
      <c r="B86" s="9" t="s">
        <v>21</v>
      </c>
      <c r="C86" s="8" t="s">
        <v>13</v>
      </c>
      <c r="D86" s="10">
        <v>206</v>
      </c>
      <c r="E86" s="8" t="s">
        <v>8</v>
      </c>
      <c r="F86" s="2" t="s">
        <v>49</v>
      </c>
      <c r="G86">
        <v>0</v>
      </c>
      <c r="H86">
        <f>D86*G86</f>
        <v>0</v>
      </c>
      <c r="I86" s="31"/>
    </row>
    <row r="87" spans="1:9" ht="12.75">
      <c r="A87" s="8"/>
      <c r="B87" s="9"/>
      <c r="C87" s="8"/>
      <c r="D87" s="10"/>
      <c r="E87" s="8"/>
      <c r="F87" s="2" t="s">
        <v>9</v>
      </c>
      <c r="I87" s="19">
        <f>D86*G87</f>
        <v>0</v>
      </c>
    </row>
    <row r="88" spans="1:9" ht="12.75">
      <c r="A88" s="8"/>
      <c r="B88" s="9"/>
      <c r="C88" s="8"/>
      <c r="D88" s="10"/>
      <c r="E88" s="8"/>
      <c r="F88" s="2"/>
      <c r="I88" s="10"/>
    </row>
    <row r="89" ht="12.75">
      <c r="C89" s="8" t="s">
        <v>130</v>
      </c>
    </row>
    <row r="90" ht="12.75">
      <c r="C90" s="8" t="s">
        <v>131</v>
      </c>
    </row>
    <row r="91" spans="1:9" ht="12.75">
      <c r="A91" s="8" t="s">
        <v>79</v>
      </c>
      <c r="B91" s="9" t="s">
        <v>22</v>
      </c>
      <c r="C91" s="8" t="s">
        <v>127</v>
      </c>
      <c r="D91" s="10">
        <v>355</v>
      </c>
      <c r="E91" s="8" t="s">
        <v>10</v>
      </c>
      <c r="F91" s="2" t="s">
        <v>49</v>
      </c>
      <c r="G91">
        <v>0</v>
      </c>
      <c r="H91">
        <f>D91*G91</f>
        <v>0</v>
      </c>
      <c r="I91" s="31"/>
    </row>
    <row r="92" spans="6:9" ht="12.75">
      <c r="F92" s="9" t="s">
        <v>9</v>
      </c>
      <c r="I92" s="19">
        <f>D91*G92</f>
        <v>0</v>
      </c>
    </row>
    <row r="93" spans="6:9" ht="12.75">
      <c r="F93" s="9"/>
      <c r="I93" s="19"/>
    </row>
    <row r="94" ht="12.75">
      <c r="C94" s="8" t="s">
        <v>128</v>
      </c>
    </row>
    <row r="95" spans="1:9" ht="12.75">
      <c r="A95" s="8" t="s">
        <v>80</v>
      </c>
      <c r="B95" s="9" t="s">
        <v>22</v>
      </c>
      <c r="C95" s="8" t="s">
        <v>129</v>
      </c>
      <c r="D95" s="10">
        <v>72</v>
      </c>
      <c r="E95" s="8" t="s">
        <v>10</v>
      </c>
      <c r="F95" s="2" t="s">
        <v>49</v>
      </c>
      <c r="G95">
        <v>0</v>
      </c>
      <c r="H95">
        <f>D95*G95</f>
        <v>0</v>
      </c>
      <c r="I95" s="31"/>
    </row>
    <row r="96" spans="6:9" ht="12.75">
      <c r="F96" s="9" t="s">
        <v>9</v>
      </c>
      <c r="I96" s="19">
        <f>D95*G96</f>
        <v>0</v>
      </c>
    </row>
    <row r="97" ht="13.5" thickBot="1"/>
    <row r="98" spans="1:10" ht="15.75">
      <c r="A98" s="6"/>
      <c r="H98" s="3">
        <f>SUM(H78:H97)</f>
        <v>0</v>
      </c>
      <c r="I98" s="26">
        <f>SUM(I79:I97)</f>
        <v>0</v>
      </c>
      <c r="J98" s="3"/>
    </row>
    <row r="99" spans="1:10" ht="15.75">
      <c r="A99" s="6"/>
      <c r="H99" s="17"/>
      <c r="I99" s="18"/>
      <c r="J99" s="17"/>
    </row>
    <row r="100" ht="15.75">
      <c r="A100" s="6" t="s">
        <v>23</v>
      </c>
    </row>
    <row r="101" ht="15.75">
      <c r="A101" s="6"/>
    </row>
    <row r="102" ht="12.75">
      <c r="C102" s="8" t="s">
        <v>135</v>
      </c>
    </row>
    <row r="103" ht="12.75">
      <c r="C103" s="8" t="s">
        <v>136</v>
      </c>
    </row>
    <row r="104" ht="12.75">
      <c r="C104" s="8" t="s">
        <v>105</v>
      </c>
    </row>
    <row r="105" spans="1:9" ht="12.75">
      <c r="A105" s="8" t="s">
        <v>76</v>
      </c>
      <c r="B105" s="9" t="s">
        <v>24</v>
      </c>
      <c r="C105" s="8" t="s">
        <v>137</v>
      </c>
      <c r="D105" s="10">
        <v>71</v>
      </c>
      <c r="E105" s="8" t="s">
        <v>8</v>
      </c>
      <c r="F105" s="2" t="s">
        <v>49</v>
      </c>
      <c r="H105">
        <f>D105*G105</f>
        <v>0</v>
      </c>
      <c r="I105" s="31"/>
    </row>
    <row r="106" spans="1:9" ht="15.75">
      <c r="A106" s="6"/>
      <c r="F106" s="2" t="s">
        <v>9</v>
      </c>
      <c r="I106" s="19">
        <f>D105*G106</f>
        <v>0</v>
      </c>
    </row>
    <row r="107" spans="1:9" ht="15.75">
      <c r="A107" s="6"/>
      <c r="F107" s="2"/>
      <c r="I107" s="19"/>
    </row>
    <row r="108" ht="12.75">
      <c r="C108" s="8" t="s">
        <v>139</v>
      </c>
    </row>
    <row r="109" ht="12.75">
      <c r="C109" s="8" t="s">
        <v>138</v>
      </c>
    </row>
    <row r="110" spans="1:9" ht="12.75">
      <c r="A110" s="8" t="s">
        <v>77</v>
      </c>
      <c r="B110" s="9" t="s">
        <v>24</v>
      </c>
      <c r="C110" s="8" t="s">
        <v>70</v>
      </c>
      <c r="D110" s="10">
        <v>11</v>
      </c>
      <c r="E110" s="8" t="s">
        <v>8</v>
      </c>
      <c r="F110" s="2" t="s">
        <v>49</v>
      </c>
      <c r="H110">
        <f>D110*G110</f>
        <v>0</v>
      </c>
      <c r="I110" s="31"/>
    </row>
    <row r="111" spans="6:9" ht="12.75">
      <c r="F111" s="9" t="s">
        <v>9</v>
      </c>
      <c r="I111" s="19">
        <f>D110*G111</f>
        <v>0</v>
      </c>
    </row>
    <row r="112" spans="6:9" ht="12.75">
      <c r="F112" s="9"/>
      <c r="I112" s="19"/>
    </row>
    <row r="113" ht="12.75">
      <c r="C113" s="8" t="s">
        <v>106</v>
      </c>
    </row>
    <row r="114" ht="12.75">
      <c r="C114" s="8" t="s">
        <v>132</v>
      </c>
    </row>
    <row r="115" spans="1:9" ht="12.75">
      <c r="A115" s="27" t="s">
        <v>78</v>
      </c>
      <c r="B115" s="9" t="s">
        <v>24</v>
      </c>
      <c r="C115" s="8" t="s">
        <v>98</v>
      </c>
      <c r="D115" s="10">
        <v>82</v>
      </c>
      <c r="E115" s="8" t="s">
        <v>8</v>
      </c>
      <c r="F115" s="2" t="s">
        <v>49</v>
      </c>
      <c r="H115">
        <f>D115*G115</f>
        <v>0</v>
      </c>
      <c r="I115" s="31"/>
    </row>
    <row r="116" spans="6:9" ht="12.75">
      <c r="F116" s="9" t="s">
        <v>9</v>
      </c>
      <c r="I116" s="19">
        <f>D115*G116</f>
        <v>0</v>
      </c>
    </row>
    <row r="117" spans="6:9" ht="12.75">
      <c r="F117" s="9"/>
      <c r="I117" s="10"/>
    </row>
    <row r="118" ht="12.75">
      <c r="C118" s="8" t="s">
        <v>53</v>
      </c>
    </row>
    <row r="119" ht="12.75">
      <c r="C119" s="8" t="s">
        <v>133</v>
      </c>
    </row>
    <row r="120" spans="1:9" ht="12.75">
      <c r="A120" s="8" t="s">
        <v>79</v>
      </c>
      <c r="B120" s="9" t="s">
        <v>46</v>
      </c>
      <c r="C120" s="8" t="s">
        <v>25</v>
      </c>
      <c r="D120" s="10">
        <v>82</v>
      </c>
      <c r="E120" s="8" t="s">
        <v>8</v>
      </c>
      <c r="F120" s="2" t="s">
        <v>49</v>
      </c>
      <c r="G120">
        <v>0</v>
      </c>
      <c r="H120">
        <f>D120*G120</f>
        <v>0</v>
      </c>
      <c r="I120" s="31"/>
    </row>
    <row r="121" spans="6:9" ht="12.75">
      <c r="F121" s="9" t="s">
        <v>9</v>
      </c>
      <c r="I121" s="19">
        <f>D120*G121</f>
        <v>0</v>
      </c>
    </row>
    <row r="123" ht="12.75">
      <c r="C123" s="8" t="s">
        <v>54</v>
      </c>
    </row>
    <row r="124" ht="12.75">
      <c r="C124" s="8" t="s">
        <v>134</v>
      </c>
    </row>
    <row r="125" spans="1:9" ht="12.75">
      <c r="A125" s="8" t="s">
        <v>80</v>
      </c>
      <c r="B125" s="9" t="s">
        <v>26</v>
      </c>
      <c r="C125" s="8" t="s">
        <v>69</v>
      </c>
      <c r="D125" s="10">
        <v>2</v>
      </c>
      <c r="E125" s="8" t="s">
        <v>8</v>
      </c>
      <c r="F125" s="2" t="s">
        <v>49</v>
      </c>
      <c r="H125">
        <f>D125*G125</f>
        <v>0</v>
      </c>
      <c r="I125" s="31"/>
    </row>
    <row r="126" spans="6:9" ht="12.75">
      <c r="F126" s="9" t="s">
        <v>9</v>
      </c>
      <c r="I126" s="19">
        <f>D125*G126</f>
        <v>0</v>
      </c>
    </row>
    <row r="127" spans="6:9" ht="12.75">
      <c r="F127" s="9"/>
      <c r="I127" s="19"/>
    </row>
    <row r="128" ht="13.5" thickBot="1"/>
    <row r="129" spans="1:10" ht="15.75">
      <c r="A129" s="6"/>
      <c r="H129" s="3">
        <f>SUM(H105:H128)</f>
        <v>0</v>
      </c>
      <c r="I129" s="26">
        <f>SUM(I106:I128)</f>
        <v>0</v>
      </c>
      <c r="J129" s="3"/>
    </row>
    <row r="130" spans="1:10" ht="15.75">
      <c r="A130" s="6"/>
      <c r="H130" s="17"/>
      <c r="I130" s="18"/>
      <c r="J130" s="17"/>
    </row>
    <row r="131" ht="15.75">
      <c r="A131" s="6" t="s">
        <v>29</v>
      </c>
    </row>
    <row r="132" spans="6:9" ht="12.75">
      <c r="F132" s="9"/>
      <c r="I132" s="10"/>
    </row>
    <row r="133" ht="12.75">
      <c r="C133" s="8" t="s">
        <v>140</v>
      </c>
    </row>
    <row r="134" ht="12.75">
      <c r="C134" s="8" t="s">
        <v>56</v>
      </c>
    </row>
    <row r="135" ht="12.75">
      <c r="C135" s="8" t="s">
        <v>71</v>
      </c>
    </row>
    <row r="136" spans="1:9" ht="12.75">
      <c r="A136" s="8" t="s">
        <v>76</v>
      </c>
      <c r="B136" s="9" t="s">
        <v>45</v>
      </c>
      <c r="C136" s="8" t="s">
        <v>55</v>
      </c>
      <c r="D136" s="10">
        <v>151</v>
      </c>
      <c r="E136" s="8" t="s">
        <v>12</v>
      </c>
      <c r="F136" s="2" t="s">
        <v>49</v>
      </c>
      <c r="H136">
        <f>D136*G136</f>
        <v>0</v>
      </c>
      <c r="I136" s="31"/>
    </row>
    <row r="137" spans="1:9" ht="12.75">
      <c r="A137" s="8"/>
      <c r="B137" s="9"/>
      <c r="C137" s="8"/>
      <c r="D137" s="10"/>
      <c r="E137" s="8"/>
      <c r="F137" s="2" t="s">
        <v>9</v>
      </c>
      <c r="I137" s="19">
        <f>D136*G137</f>
        <v>0</v>
      </c>
    </row>
    <row r="138" spans="1:9" ht="12.75">
      <c r="A138" s="8"/>
      <c r="B138" s="9"/>
      <c r="C138" s="8"/>
      <c r="D138" s="10"/>
      <c r="E138" s="8"/>
      <c r="F138" s="2"/>
      <c r="I138" s="19"/>
    </row>
    <row r="139" ht="12.75">
      <c r="C139" s="8" t="s">
        <v>141</v>
      </c>
    </row>
    <row r="140" ht="12.75">
      <c r="C140" s="8" t="s">
        <v>56</v>
      </c>
    </row>
    <row r="141" ht="12.75">
      <c r="C141" s="8" t="s">
        <v>71</v>
      </c>
    </row>
    <row r="142" spans="1:9" ht="12.75">
      <c r="A142" s="8" t="s">
        <v>77</v>
      </c>
      <c r="B142" s="9" t="s">
        <v>45</v>
      </c>
      <c r="C142" s="8" t="s">
        <v>55</v>
      </c>
      <c r="D142" s="10">
        <v>57</v>
      </c>
      <c r="E142" s="8" t="s">
        <v>12</v>
      </c>
      <c r="F142" s="2" t="s">
        <v>49</v>
      </c>
      <c r="H142">
        <f>D142*G142</f>
        <v>0</v>
      </c>
      <c r="I142" s="31"/>
    </row>
    <row r="143" spans="1:9" ht="12.75">
      <c r="A143" s="8"/>
      <c r="B143" s="9"/>
      <c r="C143" s="8"/>
      <c r="D143" s="10"/>
      <c r="E143" s="8"/>
      <c r="F143" s="2" t="s">
        <v>9</v>
      </c>
      <c r="I143" s="19">
        <f>D142*G143</f>
        <v>0</v>
      </c>
    </row>
    <row r="145" ht="12.75">
      <c r="C145" s="8" t="s">
        <v>36</v>
      </c>
    </row>
    <row r="146" ht="12.75">
      <c r="C146" s="8" t="s">
        <v>37</v>
      </c>
    </row>
    <row r="147" spans="1:9" ht="12.75">
      <c r="A147" s="8" t="s">
        <v>78</v>
      </c>
      <c r="B147" s="9" t="s">
        <v>27</v>
      </c>
      <c r="C147" s="8" t="s">
        <v>101</v>
      </c>
      <c r="D147" s="10">
        <v>118</v>
      </c>
      <c r="E147" s="8" t="s">
        <v>12</v>
      </c>
      <c r="F147" s="2" t="s">
        <v>49</v>
      </c>
      <c r="H147">
        <f>D147*G147</f>
        <v>0</v>
      </c>
      <c r="I147" s="31"/>
    </row>
    <row r="148" spans="6:9" ht="12.75">
      <c r="F148" s="9" t="s">
        <v>9</v>
      </c>
      <c r="I148" s="19">
        <f>D147*G148</f>
        <v>0</v>
      </c>
    </row>
    <row r="149" spans="6:9" ht="12.75">
      <c r="F149" s="9"/>
      <c r="I149" s="19"/>
    </row>
    <row r="150" ht="12.75">
      <c r="C150" s="8" t="s">
        <v>143</v>
      </c>
    </row>
    <row r="151" ht="12.75">
      <c r="C151" s="8" t="s">
        <v>142</v>
      </c>
    </row>
    <row r="152" ht="12.75">
      <c r="C152" s="8" t="s">
        <v>146</v>
      </c>
    </row>
    <row r="153" ht="12.75">
      <c r="C153" s="8" t="s">
        <v>147</v>
      </c>
    </row>
    <row r="154" spans="1:9" ht="12.75">
      <c r="A154" s="27" t="s">
        <v>79</v>
      </c>
      <c r="B154" s="9" t="s">
        <v>100</v>
      </c>
      <c r="C154" s="8"/>
      <c r="D154" s="10">
        <v>355</v>
      </c>
      <c r="E154" s="8" t="s">
        <v>10</v>
      </c>
      <c r="F154" s="2" t="s">
        <v>49</v>
      </c>
      <c r="H154">
        <f>D154*G154</f>
        <v>0</v>
      </c>
      <c r="I154" s="31"/>
    </row>
    <row r="155" spans="6:9" ht="12.75">
      <c r="F155" s="9" t="s">
        <v>9</v>
      </c>
      <c r="I155" s="19">
        <f>D154*G155</f>
        <v>0</v>
      </c>
    </row>
    <row r="156" spans="6:9" ht="12.75">
      <c r="F156" s="9"/>
      <c r="I156" s="19"/>
    </row>
    <row r="157" spans="3:7" ht="15" customHeight="1">
      <c r="C157" s="42" t="s">
        <v>74</v>
      </c>
      <c r="D157" s="42"/>
      <c r="E157" s="42"/>
      <c r="F157" s="42"/>
      <c r="G157" s="42"/>
    </row>
    <row r="158" ht="12.75">
      <c r="C158" s="8" t="s">
        <v>144</v>
      </c>
    </row>
    <row r="159" ht="12.75">
      <c r="C159" s="8" t="s">
        <v>72</v>
      </c>
    </row>
    <row r="160" ht="12.75">
      <c r="C160" s="8" t="s">
        <v>73</v>
      </c>
    </row>
    <row r="161" ht="12.75">
      <c r="C161" s="8" t="s">
        <v>145</v>
      </c>
    </row>
    <row r="162" spans="1:8" ht="12.75">
      <c r="A162" s="8" t="s">
        <v>80</v>
      </c>
      <c r="B162" s="9" t="s">
        <v>28</v>
      </c>
      <c r="C162" s="8"/>
      <c r="D162" s="10">
        <v>72</v>
      </c>
      <c r="E162" s="8" t="s">
        <v>10</v>
      </c>
      <c r="F162" s="9" t="s">
        <v>49</v>
      </c>
      <c r="G162" s="11"/>
      <c r="H162" s="19">
        <f>D162*G162</f>
        <v>0</v>
      </c>
    </row>
    <row r="163" spans="1:9" ht="12.75">
      <c r="A163" s="8"/>
      <c r="B163" s="9"/>
      <c r="C163" s="8"/>
      <c r="D163" s="10"/>
      <c r="E163" s="8"/>
      <c r="F163" s="9" t="s">
        <v>9</v>
      </c>
      <c r="G163" s="11"/>
      <c r="H163" s="10"/>
      <c r="I163" s="21">
        <f>D162*G163</f>
        <v>0</v>
      </c>
    </row>
    <row r="164" spans="1:8" ht="12.75">
      <c r="A164" s="8"/>
      <c r="B164" s="9"/>
      <c r="C164" s="8"/>
      <c r="D164" s="10"/>
      <c r="E164" s="8"/>
      <c r="F164" s="9"/>
      <c r="G164" s="11"/>
      <c r="H164" s="10"/>
    </row>
    <row r="165" ht="12.75">
      <c r="C165" s="8" t="s">
        <v>149</v>
      </c>
    </row>
    <row r="166" ht="12.75">
      <c r="C166" s="8" t="s">
        <v>89</v>
      </c>
    </row>
    <row r="167" ht="12.75">
      <c r="C167" s="8" t="s">
        <v>148</v>
      </c>
    </row>
    <row r="168" spans="1:8" ht="12.75">
      <c r="A168" s="8" t="s">
        <v>81</v>
      </c>
      <c r="B168" s="9" t="s">
        <v>30</v>
      </c>
      <c r="C168" s="8" t="s">
        <v>99</v>
      </c>
      <c r="D168" s="36">
        <v>0.5</v>
      </c>
      <c r="E168" s="8" t="s">
        <v>8</v>
      </c>
      <c r="F168" s="2" t="s">
        <v>49</v>
      </c>
      <c r="H168">
        <f>D168*G168</f>
        <v>0</v>
      </c>
    </row>
    <row r="169" spans="6:9" ht="12.75">
      <c r="F169" s="2" t="s">
        <v>9</v>
      </c>
      <c r="I169" s="21">
        <f>D168*G169</f>
        <v>0</v>
      </c>
    </row>
    <row r="171" ht="12.75">
      <c r="C171" s="8" t="s">
        <v>102</v>
      </c>
    </row>
    <row r="172" ht="12.75">
      <c r="C172" s="8" t="s">
        <v>153</v>
      </c>
    </row>
    <row r="173" ht="12.75">
      <c r="C173" s="8" t="s">
        <v>150</v>
      </c>
    </row>
    <row r="174" spans="1:9" ht="12.75">
      <c r="A174" s="27" t="s">
        <v>82</v>
      </c>
      <c r="B174" s="9" t="s">
        <v>103</v>
      </c>
      <c r="C174" s="8" t="s">
        <v>151</v>
      </c>
      <c r="D174" s="10">
        <v>1</v>
      </c>
      <c r="E174" s="8" t="s">
        <v>17</v>
      </c>
      <c r="F174" s="2" t="s">
        <v>104</v>
      </c>
      <c r="G174" s="11"/>
      <c r="H174" s="15">
        <f>D174*G174</f>
        <v>0</v>
      </c>
      <c r="I174" s="31"/>
    </row>
    <row r="175" spans="6:9" ht="12.75">
      <c r="F175" s="9" t="s">
        <v>9</v>
      </c>
      <c r="G175" s="11"/>
      <c r="I175" s="19">
        <f>D174*G175</f>
        <v>0</v>
      </c>
    </row>
    <row r="176" spans="6:9" ht="12.75">
      <c r="F176" s="9"/>
      <c r="G176" s="11"/>
      <c r="I176" s="10"/>
    </row>
    <row r="177" spans="1:9" s="15" customFormat="1" ht="12.75">
      <c r="A177" s="30"/>
      <c r="C177" s="8" t="s">
        <v>154</v>
      </c>
      <c r="I177" s="10"/>
    </row>
    <row r="178" spans="1:9" s="15" customFormat="1" ht="12.75">
      <c r="A178" s="30"/>
      <c r="C178" s="8" t="s">
        <v>155</v>
      </c>
      <c r="I178" s="10"/>
    </row>
    <row r="179" spans="1:9" s="15" customFormat="1" ht="12.75">
      <c r="A179" s="30"/>
      <c r="C179" s="8" t="s">
        <v>157</v>
      </c>
      <c r="I179" s="10"/>
    </row>
    <row r="180" spans="1:9" s="15" customFormat="1" ht="12.75">
      <c r="A180" s="30"/>
      <c r="C180" s="8" t="s">
        <v>156</v>
      </c>
      <c r="I180" s="10"/>
    </row>
    <row r="181" spans="1:9" s="15" customFormat="1" ht="12.75">
      <c r="A181" s="27" t="s">
        <v>83</v>
      </c>
      <c r="B181" s="9" t="s">
        <v>152</v>
      </c>
      <c r="C181" s="8" t="s">
        <v>158</v>
      </c>
      <c r="D181" s="10">
        <v>1</v>
      </c>
      <c r="E181" s="8" t="s">
        <v>17</v>
      </c>
      <c r="F181" s="9" t="s">
        <v>49</v>
      </c>
      <c r="G181" s="11"/>
      <c r="H181" s="15">
        <f>D181*G181</f>
        <v>0</v>
      </c>
      <c r="I181" s="10"/>
    </row>
    <row r="182" spans="1:9" s="15" customFormat="1" ht="12.75">
      <c r="A182" s="30"/>
      <c r="F182" s="9" t="s">
        <v>9</v>
      </c>
      <c r="G182" s="11"/>
      <c r="I182" s="19">
        <f>D181*G182</f>
        <v>0</v>
      </c>
    </row>
    <row r="183" spans="1:9" s="15" customFormat="1" ht="12.75">
      <c r="A183" s="30"/>
      <c r="F183" s="9"/>
      <c r="G183" s="11"/>
      <c r="I183" s="10"/>
    </row>
    <row r="184" spans="1:9" s="15" customFormat="1" ht="12.75">
      <c r="A184" s="30"/>
      <c r="C184" s="8" t="s">
        <v>159</v>
      </c>
      <c r="F184" s="9"/>
      <c r="G184" s="11"/>
      <c r="I184" s="10"/>
    </row>
    <row r="185" spans="1:9" s="15" customFormat="1" ht="12.75">
      <c r="A185" s="30" t="s">
        <v>84</v>
      </c>
      <c r="B185" s="2" t="s">
        <v>152</v>
      </c>
      <c r="C185" s="8" t="s">
        <v>160</v>
      </c>
      <c r="D185" s="2">
        <v>2</v>
      </c>
      <c r="E185" s="15" t="s">
        <v>17</v>
      </c>
      <c r="F185" s="9" t="s">
        <v>49</v>
      </c>
      <c r="G185" s="11">
        <v>0</v>
      </c>
      <c r="H185" s="15">
        <f>D185*G185</f>
        <v>0</v>
      </c>
      <c r="I185" s="10"/>
    </row>
    <row r="186" spans="1:9" s="15" customFormat="1" ht="12.75">
      <c r="A186" s="30"/>
      <c r="F186" s="9" t="s">
        <v>9</v>
      </c>
      <c r="G186" s="11"/>
      <c r="I186" s="19">
        <f>D185*G186</f>
        <v>0</v>
      </c>
    </row>
    <row r="187" spans="1:9" s="15" customFormat="1" ht="12.75">
      <c r="A187" s="30"/>
      <c r="F187" s="9"/>
      <c r="G187" s="11"/>
      <c r="I187" s="10"/>
    </row>
    <row r="188" spans="1:9" s="15" customFormat="1" ht="12.75">
      <c r="A188" s="30"/>
      <c r="C188" s="15" t="s">
        <v>161</v>
      </c>
      <c r="F188" s="9"/>
      <c r="G188" s="11"/>
      <c r="I188" s="10"/>
    </row>
    <row r="189" spans="1:9" s="15" customFormat="1" ht="12.75">
      <c r="A189" s="30"/>
      <c r="F189" s="9"/>
      <c r="G189" s="11"/>
      <c r="I189" s="10"/>
    </row>
    <row r="190" spans="1:9" s="15" customFormat="1" ht="12.75">
      <c r="A190" s="30"/>
      <c r="C190" s="8" t="s">
        <v>154</v>
      </c>
      <c r="I190" s="10"/>
    </row>
    <row r="191" spans="1:9" s="15" customFormat="1" ht="12.75">
      <c r="A191" s="30"/>
      <c r="C191" s="8" t="s">
        <v>155</v>
      </c>
      <c r="I191" s="10"/>
    </row>
    <row r="192" spans="1:9" s="15" customFormat="1" ht="12.75">
      <c r="A192" s="30"/>
      <c r="C192" s="8" t="s">
        <v>157</v>
      </c>
      <c r="I192" s="10"/>
    </row>
    <row r="193" spans="1:9" s="15" customFormat="1" ht="12.75">
      <c r="A193" s="30"/>
      <c r="C193" s="8" t="s">
        <v>156</v>
      </c>
      <c r="I193" s="10"/>
    </row>
    <row r="194" spans="1:9" s="15" customFormat="1" ht="12.75">
      <c r="A194" s="27" t="s">
        <v>85</v>
      </c>
      <c r="B194" s="9" t="s">
        <v>152</v>
      </c>
      <c r="C194" s="8" t="s">
        <v>158</v>
      </c>
      <c r="D194" s="10">
        <v>2</v>
      </c>
      <c r="E194" s="8" t="s">
        <v>17</v>
      </c>
      <c r="F194" s="9" t="s">
        <v>49</v>
      </c>
      <c r="G194" s="11"/>
      <c r="H194" s="15">
        <f>D194*G194</f>
        <v>0</v>
      </c>
      <c r="I194" s="10"/>
    </row>
    <row r="195" spans="1:9" s="15" customFormat="1" ht="12.75">
      <c r="A195" s="30"/>
      <c r="F195" s="9" t="s">
        <v>9</v>
      </c>
      <c r="G195" s="11"/>
      <c r="I195" s="19">
        <f>D194*G195</f>
        <v>0</v>
      </c>
    </row>
    <row r="196" spans="1:5" ht="13.5" thickBot="1">
      <c r="A196" s="8"/>
      <c r="B196" s="9"/>
      <c r="C196" s="8"/>
      <c r="D196" s="14"/>
      <c r="E196" s="8"/>
    </row>
    <row r="197" spans="1:10" ht="15.75">
      <c r="A197" s="6"/>
      <c r="H197" s="3">
        <f>SUM(H136:H196)</f>
        <v>0</v>
      </c>
      <c r="I197" s="26">
        <f>SUM(I136:I196)</f>
        <v>0</v>
      </c>
      <c r="J197" s="3"/>
    </row>
    <row r="198" spans="1:10" ht="15.75">
      <c r="A198" s="6"/>
      <c r="H198" s="17"/>
      <c r="I198" s="28"/>
      <c r="J198" s="17"/>
    </row>
    <row r="199" ht="15.75">
      <c r="A199" s="6" t="s">
        <v>47</v>
      </c>
    </row>
    <row r="200" ht="15.75">
      <c r="A200" s="6"/>
    </row>
    <row r="201" ht="12.75">
      <c r="C201" s="8" t="s">
        <v>107</v>
      </c>
    </row>
    <row r="202" spans="1:8" ht="12.75">
      <c r="A202" s="8" t="s">
        <v>76</v>
      </c>
      <c r="B202" s="9" t="s">
        <v>31</v>
      </c>
      <c r="C202" s="8" t="s">
        <v>75</v>
      </c>
      <c r="D202" s="10">
        <v>6</v>
      </c>
      <c r="E202" s="8" t="s">
        <v>17</v>
      </c>
      <c r="F202" s="2" t="s">
        <v>49</v>
      </c>
      <c r="H202">
        <f>D202*G202</f>
        <v>0</v>
      </c>
    </row>
    <row r="203" spans="1:9" ht="12.75">
      <c r="A203" s="8"/>
      <c r="B203" s="9"/>
      <c r="C203" s="8"/>
      <c r="D203" s="10"/>
      <c r="E203" s="8"/>
      <c r="F203" s="2" t="s">
        <v>9</v>
      </c>
      <c r="I203" s="21">
        <f>D202*G203</f>
        <v>0</v>
      </c>
    </row>
    <row r="204" spans="1:6" ht="12.75">
      <c r="A204" s="8"/>
      <c r="B204" s="9"/>
      <c r="C204" s="8"/>
      <c r="D204" s="10"/>
      <c r="E204" s="8"/>
      <c r="F204" s="2"/>
    </row>
    <row r="205" ht="12.75">
      <c r="C205" s="8" t="s">
        <v>162</v>
      </c>
    </row>
    <row r="206" spans="1:8" ht="12.75">
      <c r="A206" s="8" t="s">
        <v>77</v>
      </c>
      <c r="B206" s="9" t="s">
        <v>31</v>
      </c>
      <c r="C206" s="8"/>
      <c r="D206" s="10">
        <v>6</v>
      </c>
      <c r="E206" s="8" t="s">
        <v>17</v>
      </c>
      <c r="F206" s="2" t="s">
        <v>49</v>
      </c>
      <c r="H206">
        <f>D206*G206</f>
        <v>0</v>
      </c>
    </row>
    <row r="207" spans="1:9" ht="12.75">
      <c r="A207" s="8"/>
      <c r="B207" s="9"/>
      <c r="C207" s="8"/>
      <c r="D207" s="10"/>
      <c r="E207" s="8"/>
      <c r="F207" s="2" t="s">
        <v>9</v>
      </c>
      <c r="I207" s="21">
        <f>D206*G207</f>
        <v>0</v>
      </c>
    </row>
    <row r="208" spans="1:6" ht="12.75">
      <c r="A208" s="8"/>
      <c r="B208" s="9"/>
      <c r="C208" s="8"/>
      <c r="D208" s="10"/>
      <c r="E208" s="8"/>
      <c r="F208" s="2"/>
    </row>
    <row r="209" ht="12.75">
      <c r="C209" s="8" t="s">
        <v>163</v>
      </c>
    </row>
    <row r="210" ht="12.75">
      <c r="C210" s="8" t="s">
        <v>57</v>
      </c>
    </row>
    <row r="211" spans="1:9" ht="12.75">
      <c r="A211" s="27" t="s">
        <v>78</v>
      </c>
      <c r="B211" s="9" t="s">
        <v>32</v>
      </c>
      <c r="C211" s="8" t="s">
        <v>48</v>
      </c>
      <c r="D211" s="10">
        <v>270</v>
      </c>
      <c r="E211" s="8" t="s">
        <v>10</v>
      </c>
      <c r="F211" s="2" t="s">
        <v>49</v>
      </c>
      <c r="H211">
        <f>D211*G211</f>
        <v>0</v>
      </c>
      <c r="I211" s="31"/>
    </row>
    <row r="212" spans="6:9" ht="12.75">
      <c r="F212" s="2" t="s">
        <v>9</v>
      </c>
      <c r="I212" s="19">
        <f>D211*G212</f>
        <v>0</v>
      </c>
    </row>
    <row r="214" ht="12.75">
      <c r="C214" s="8" t="s">
        <v>90</v>
      </c>
    </row>
    <row r="215" ht="12.75">
      <c r="C215" s="8" t="s">
        <v>91</v>
      </c>
    </row>
    <row r="216" spans="1:9" ht="12.75">
      <c r="A216" s="27">
        <v>4</v>
      </c>
      <c r="B216" s="9" t="s">
        <v>92</v>
      </c>
      <c r="C216" s="8" t="s">
        <v>93</v>
      </c>
      <c r="D216" s="10">
        <v>27</v>
      </c>
      <c r="E216" s="8" t="s">
        <v>94</v>
      </c>
      <c r="F216" s="2" t="s">
        <v>49</v>
      </c>
      <c r="H216">
        <f>D216*G216</f>
        <v>0</v>
      </c>
      <c r="I216" s="31"/>
    </row>
    <row r="217" spans="6:9" ht="12.75">
      <c r="F217" s="9" t="s">
        <v>9</v>
      </c>
      <c r="I217" s="19">
        <f>D216*G217</f>
        <v>0</v>
      </c>
    </row>
    <row r="218" spans="6:9" ht="12.75">
      <c r="F218" s="9"/>
      <c r="I218" s="10"/>
    </row>
    <row r="219" ht="12.75">
      <c r="C219" s="8" t="s">
        <v>123</v>
      </c>
    </row>
    <row r="220" spans="1:9" ht="12.75">
      <c r="A220" s="8" t="s">
        <v>80</v>
      </c>
      <c r="B220" s="9" t="s">
        <v>50</v>
      </c>
      <c r="C220" s="29"/>
      <c r="D220" s="10">
        <v>7</v>
      </c>
      <c r="E220" s="8" t="s">
        <v>17</v>
      </c>
      <c r="F220" s="2" t="s">
        <v>49</v>
      </c>
      <c r="G220" s="15"/>
      <c r="H220" s="15">
        <f>D220*G220</f>
        <v>0</v>
      </c>
      <c r="I220" s="31"/>
    </row>
    <row r="221" spans="1:9" ht="12.75">
      <c r="A221" s="8"/>
      <c r="B221" s="9"/>
      <c r="C221" s="8"/>
      <c r="D221" s="10"/>
      <c r="E221" s="8"/>
      <c r="F221" s="2" t="s">
        <v>9</v>
      </c>
      <c r="G221" s="15"/>
      <c r="I221" s="19">
        <f>D220*G221</f>
        <v>0</v>
      </c>
    </row>
    <row r="222" spans="1:5" ht="13.5" thickBot="1">
      <c r="A222" s="8"/>
      <c r="B222" s="9"/>
      <c r="C222" s="8"/>
      <c r="D222" s="14"/>
      <c r="E222" s="8"/>
    </row>
    <row r="223" spans="1:10" ht="15.75">
      <c r="A223" s="6"/>
      <c r="H223" s="3">
        <f>SUM(H202:H222)</f>
        <v>0</v>
      </c>
      <c r="I223" s="26">
        <f>SUM(I202:I222)</f>
        <v>0</v>
      </c>
      <c r="J223" s="3"/>
    </row>
    <row r="224" spans="8:10" ht="12.75">
      <c r="H224" s="17"/>
      <c r="I224" s="33"/>
      <c r="J224" s="17"/>
    </row>
    <row r="225" spans="8:10" ht="12.75">
      <c r="H225" s="17"/>
      <c r="I225" s="18"/>
      <c r="J225" s="17"/>
    </row>
    <row r="226" spans="8:10" ht="12.75">
      <c r="H226" s="17"/>
      <c r="I226" s="18"/>
      <c r="J226" s="17"/>
    </row>
  </sheetData>
  <sheetProtection/>
  <mergeCells count="3">
    <mergeCell ref="A1:A2"/>
    <mergeCell ref="B1:F2"/>
    <mergeCell ref="C157:G157"/>
  </mergeCells>
  <printOptions/>
  <pageMargins left="0.59" right="0.61" top="0.75" bottom="0.78" header="0.5" footer="0.5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Műszaki Ügyosztály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Erdélyi István</dc:creator>
  <cp:keywords/>
  <dc:description/>
  <cp:lastModifiedBy>Nyef</cp:lastModifiedBy>
  <cp:lastPrinted>2016-11-01T19:19:41Z</cp:lastPrinted>
  <dcterms:created xsi:type="dcterms:W3CDTF">2010-03-25T09:06:11Z</dcterms:created>
  <dcterms:modified xsi:type="dcterms:W3CDTF">2016-11-18T13:41:25Z</dcterms:modified>
  <cp:category/>
  <cp:version/>
  <cp:contentType/>
  <cp:contentStatus/>
</cp:coreProperties>
</file>