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 tabRatio="826"/>
  </bookViews>
  <sheets>
    <sheet name="Kerepes_ZÖLD-HÁZ-tető-bitumenes" sheetId="42" r:id="rId1"/>
    <sheet name="Munka1" sheetId="43" r:id="rId2"/>
  </sheets>
  <definedNames>
    <definedName name="lali" localSheetId="0">#REF!</definedName>
    <definedName name="lal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2"/>
  <c r="G17"/>
  <c r="H16"/>
  <c r="G16"/>
  <c r="H15"/>
  <c r="G15"/>
  <c r="H14"/>
  <c r="G14"/>
  <c r="H7" l="1"/>
  <c r="G7"/>
  <c r="H8"/>
  <c r="G8"/>
  <c r="H13"/>
  <c r="G13"/>
  <c r="H12"/>
  <c r="G12"/>
  <c r="H11"/>
  <c r="G11"/>
  <c r="H10"/>
  <c r="G10"/>
  <c r="H9"/>
  <c r="G9"/>
  <c r="H6"/>
  <c r="G6"/>
  <c r="H19" l="1"/>
  <c r="G19"/>
  <c r="G20" l="1"/>
  <c r="G22" s="1"/>
  <c r="G21" l="1"/>
</calcChain>
</file>

<file path=xl/sharedStrings.xml><?xml version="1.0" encoding="utf-8"?>
<sst xmlns="http://schemas.openxmlformats.org/spreadsheetml/2006/main" count="53" uniqueCount="44">
  <si>
    <t>1.</t>
  </si>
  <si>
    <t>2.</t>
  </si>
  <si>
    <t>3.</t>
  </si>
  <si>
    <t>4.</t>
  </si>
  <si>
    <t>6.</t>
  </si>
  <si>
    <t>7.</t>
  </si>
  <si>
    <t>8.</t>
  </si>
  <si>
    <t>9.</t>
  </si>
  <si>
    <t>10.</t>
  </si>
  <si>
    <t>Összesen:</t>
  </si>
  <si>
    <t>Ssz.</t>
  </si>
  <si>
    <t>Tétel szövege</t>
  </si>
  <si>
    <t>Menny.</t>
  </si>
  <si>
    <t>Anyag egységár</t>
  </si>
  <si>
    <t>Díj egységre</t>
  </si>
  <si>
    <t>Anyag összesen</t>
  </si>
  <si>
    <t>Díj összesen</t>
  </si>
  <si>
    <t>m2</t>
  </si>
  <si>
    <t>5.</t>
  </si>
  <si>
    <t>ÁFA 27%:</t>
  </si>
  <si>
    <t>NETTÓ ÖSSZESEN:</t>
  </si>
  <si>
    <t>BRUTTÓ ÖSSZESEN:</t>
  </si>
  <si>
    <t>Egy-ség</t>
  </si>
  <si>
    <t>fm</t>
  </si>
  <si>
    <t>klt</t>
  </si>
  <si>
    <t>AJÁNLATI  KÖLTSÉGVETÉS</t>
  </si>
  <si>
    <t>Gipszkarton javítás belső térben, beázás után 2db gipszkarton táblányi felület kiegészítése (kb. 5m2), toldások glettelése, bandázsolása, becsiszolása.</t>
  </si>
  <si>
    <t>Belső térben mennyezeti felület teljes diszperziós festése, kisebb mértékű penészedés eltüntetése, gipszkarton felület glettelése</t>
  </si>
  <si>
    <t>Bitumenes hullámlemez tetőfedés alá Bramac lécezés készítése meglévő tetőfelületen</t>
  </si>
  <si>
    <t>Szálerősítéses páraáteresztő tetőfólia elhelyezése másodlagos védelemnek</t>
  </si>
  <si>
    <t>Gerincfedés készítése bitumenes hullámlemez fedésnél alacsony hajlásszögű nyeregtetőn</t>
  </si>
  <si>
    <t>Korábbi javításból származó bitumenes hullámlemez elbontása érintett tetőfelületen</t>
  </si>
  <si>
    <t>Korábbi javításokból származó lécezés és tetőfóliázás elbontása érintett tetőfelületen</t>
  </si>
  <si>
    <t>Karbantartás során keletkezett bontási-építési törmelék konténerbe rakása, elszállítása, lerakási díja kompletten</t>
  </si>
  <si>
    <t>Szükséges kordonozások, védő fóliázások, takarítások, napi jelleggel és átadás után. Közlekedési útvonalak biztosítása, balesetveszély elhárítása.</t>
  </si>
  <si>
    <t>Bitumenes hullámlemez fedés készítése beázások megszüntetése érdekében (zöld, barna, vagy vörös színben)</t>
  </si>
  <si>
    <t>Ajánlattevő:</t>
  </si>
  <si>
    <t>Kelt:</t>
  </si>
  <si>
    <t>2144 Kerepes, Vörösmarty u 2. sz.; Önkormányzati "Zöld" melléképület, magastető beázás megszüntetési munkái. Épület használhatóságának biztosítása érdekében végzendő karbantartási munkái (Érintett tetőfelület: 150 m2) Bitumenes hullámlemez</t>
  </si>
  <si>
    <t>11.</t>
  </si>
  <si>
    <t>12.</t>
  </si>
  <si>
    <t>Javíthatatlan biztonsági ajtó cseréjéhez hozzátartozó kiegészítő munkálatok (burkolatjavítás, javító festés)</t>
  </si>
  <si>
    <t>Ajánlatkérő: Kerepes Város Önkormányzata, 2144 Kerepes, Vörösmarty u. 2.</t>
  </si>
  <si>
    <t xml:space="preserve">Javíthatatlan biztonsági ajtó cseréje (duplazáras 100/205es, fehér, kültéri, teli bejárati) 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</si>
</sst>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0">
    <font>
      <sz val="10"/>
      <name val="Arial"/>
    </font>
    <font>
      <sz val="10"/>
      <name val="Times New Roman CE"/>
    </font>
    <font>
      <b/>
      <sz val="10"/>
      <name val="Times New Roman CE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8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1" fillId="19" borderId="7" applyNumberFormat="0" applyFont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24" fillId="0" borderId="0"/>
    <xf numFmtId="0" fontId="23" fillId="0" borderId="0"/>
    <xf numFmtId="0" fontId="24" fillId="0" borderId="0"/>
    <xf numFmtId="0" fontId="25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6" fillId="0" borderId="0"/>
    <xf numFmtId="0" fontId="20" fillId="16" borderId="1" applyNumberFormat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8" borderId="2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3" borderId="0" applyNumberFormat="0" applyBorder="0" applyAlignment="0" applyProtection="0"/>
    <xf numFmtId="0" fontId="11" fillId="0" borderId="0"/>
    <xf numFmtId="0" fontId="22" fillId="19" borderId="7" applyNumberFormat="0" applyFont="0" applyAlignment="0" applyProtection="0"/>
    <xf numFmtId="0" fontId="43" fillId="16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84" applyFont="1" applyAlignment="1">
      <alignment horizontal="center" vertical="top" wrapText="1"/>
    </xf>
    <xf numFmtId="0" fontId="1" fillId="0" borderId="0" xfId="84" applyFont="1" applyAlignment="1">
      <alignment horizontal="right" vertical="top" wrapText="1"/>
    </xf>
    <xf numFmtId="0" fontId="1" fillId="0" borderId="0" xfId="84" applyFont="1" applyAlignment="1">
      <alignment vertical="top" wrapText="1"/>
    </xf>
    <xf numFmtId="0" fontId="2" fillId="0" borderId="10" xfId="84" applyFont="1" applyBorder="1" applyAlignment="1">
      <alignment horizontal="center" vertical="top" wrapText="1"/>
    </xf>
    <xf numFmtId="0" fontId="2" fillId="0" borderId="0" xfId="84" applyFont="1" applyAlignment="1">
      <alignment vertical="top" wrapText="1"/>
    </xf>
    <xf numFmtId="0" fontId="2" fillId="0" borderId="10" xfId="84" applyFont="1" applyBorder="1" applyAlignment="1">
      <alignment vertical="top" wrapText="1"/>
    </xf>
    <xf numFmtId="0" fontId="2" fillId="0" borderId="10" xfId="84" applyFont="1" applyBorder="1" applyAlignment="1">
      <alignment horizontal="right" vertical="top" wrapText="1"/>
    </xf>
    <xf numFmtId="49" fontId="27" fillId="0" borderId="10" xfId="84" applyNumberFormat="1" applyFont="1" applyBorder="1" applyAlignment="1">
      <alignment vertical="top" wrapText="1"/>
    </xf>
    <xf numFmtId="0" fontId="27" fillId="0" borderId="10" xfId="84" applyFont="1" applyBorder="1" applyAlignment="1">
      <alignment horizontal="right" vertical="center" wrapText="1"/>
    </xf>
    <xf numFmtId="0" fontId="27" fillId="0" borderId="10" xfId="84" applyFont="1" applyBorder="1" applyAlignment="1">
      <alignment horizontal="center" vertical="center" wrapText="1"/>
    </xf>
    <xf numFmtId="3" fontId="27" fillId="0" borderId="10" xfId="84" applyNumberFormat="1" applyFont="1" applyBorder="1" applyAlignment="1">
      <alignment horizontal="center" vertical="center" wrapText="1"/>
    </xf>
    <xf numFmtId="0" fontId="1" fillId="0" borderId="13" xfId="84" applyFont="1" applyBorder="1" applyAlignment="1">
      <alignment horizontal="right" vertical="top" wrapText="1"/>
    </xf>
    <xf numFmtId="0" fontId="1" fillId="0" borderId="11" xfId="84" applyFont="1" applyBorder="1" applyAlignment="1">
      <alignment horizontal="center" vertical="top" wrapText="1"/>
    </xf>
    <xf numFmtId="0" fontId="21" fillId="0" borderId="0" xfId="84" applyFont="1" applyAlignment="1">
      <alignment vertical="top" wrapText="1"/>
    </xf>
    <xf numFmtId="0" fontId="1" fillId="0" borderId="14" xfId="84" applyFont="1" applyBorder="1" applyAlignment="1">
      <alignment horizontal="center" vertical="top" wrapText="1"/>
    </xf>
    <xf numFmtId="0" fontId="1" fillId="0" borderId="15" xfId="84" applyFont="1" applyBorder="1" applyAlignment="1">
      <alignment horizontal="right" vertical="top" wrapText="1"/>
    </xf>
    <xf numFmtId="0" fontId="2" fillId="0" borderId="16" xfId="84" applyFont="1" applyBorder="1" applyAlignment="1">
      <alignment horizontal="center" vertical="top" wrapText="1"/>
    </xf>
    <xf numFmtId="0" fontId="2" fillId="0" borderId="17" xfId="84" applyFont="1" applyBorder="1" applyAlignment="1">
      <alignment horizontal="center" vertical="top" wrapText="1"/>
    </xf>
    <xf numFmtId="0" fontId="27" fillId="0" borderId="16" xfId="84" applyFont="1" applyBorder="1" applyAlignment="1">
      <alignment horizontal="center" vertical="top" wrapText="1"/>
    </xf>
    <xf numFmtId="3" fontId="27" fillId="0" borderId="17" xfId="84" applyNumberFormat="1" applyFont="1" applyBorder="1" applyAlignment="1">
      <alignment horizontal="center" vertical="center" wrapText="1"/>
    </xf>
    <xf numFmtId="0" fontId="1" fillId="0" borderId="18" xfId="84" applyFont="1" applyBorder="1" applyAlignment="1">
      <alignment horizontal="center" vertical="top" wrapText="1"/>
    </xf>
    <xf numFmtId="0" fontId="1" fillId="0" borderId="19" xfId="84" applyFont="1" applyBorder="1" applyAlignment="1">
      <alignment vertical="top" wrapText="1"/>
    </xf>
    <xf numFmtId="0" fontId="1" fillId="0" borderId="19" xfId="84" applyFont="1" applyBorder="1" applyAlignment="1">
      <alignment horizontal="right" vertical="top" wrapText="1"/>
    </xf>
    <xf numFmtId="0" fontId="1" fillId="0" borderId="19" xfId="84" applyFont="1" applyBorder="1" applyAlignment="1">
      <alignment horizontal="center" vertical="top" wrapText="1"/>
    </xf>
    <xf numFmtId="3" fontId="1" fillId="0" borderId="19" xfId="84" applyNumberFormat="1" applyFont="1" applyBorder="1" applyAlignment="1">
      <alignment horizontal="center" vertical="center" wrapText="1"/>
    </xf>
    <xf numFmtId="3" fontId="1" fillId="0" borderId="20" xfId="84" applyNumberFormat="1" applyFont="1" applyBorder="1" applyAlignment="1">
      <alignment horizontal="center" vertical="center" wrapText="1"/>
    </xf>
    <xf numFmtId="0" fontId="2" fillId="0" borderId="11" xfId="84" applyFont="1" applyBorder="1" applyAlignment="1">
      <alignment horizontal="center" vertical="top" wrapText="1"/>
    </xf>
    <xf numFmtId="0" fontId="2" fillId="0" borderId="12" xfId="84" applyFont="1" applyBorder="1" applyAlignment="1">
      <alignment vertical="top" wrapText="1"/>
    </xf>
    <xf numFmtId="0" fontId="2" fillId="0" borderId="12" xfId="84" applyFont="1" applyBorder="1" applyAlignment="1">
      <alignment horizontal="right" vertical="top" wrapText="1"/>
    </xf>
    <xf numFmtId="0" fontId="2" fillId="0" borderId="12" xfId="84" applyFont="1" applyBorder="1" applyAlignment="1">
      <alignment horizontal="center" vertical="top" wrapText="1"/>
    </xf>
    <xf numFmtId="3" fontId="2" fillId="0" borderId="12" xfId="84" applyNumberFormat="1" applyFont="1" applyBorder="1" applyAlignment="1">
      <alignment horizontal="center" vertical="center" wrapText="1"/>
    </xf>
    <xf numFmtId="3" fontId="2" fillId="0" borderId="21" xfId="84" applyNumberFormat="1" applyFont="1" applyBorder="1" applyAlignment="1">
      <alignment horizontal="center" vertical="center" wrapText="1"/>
    </xf>
    <xf numFmtId="3" fontId="2" fillId="0" borderId="22" xfId="84" applyNumberFormat="1" applyFont="1" applyBorder="1" applyAlignment="1">
      <alignment horizontal="center" vertical="center" wrapText="1"/>
    </xf>
    <xf numFmtId="0" fontId="1" fillId="0" borderId="23" xfId="84" applyFont="1" applyBorder="1" applyAlignment="1">
      <alignment horizontal="center" vertical="top" wrapText="1"/>
    </xf>
    <xf numFmtId="0" fontId="28" fillId="0" borderId="24" xfId="84" applyFont="1" applyBorder="1" applyAlignment="1">
      <alignment wrapText="1"/>
    </xf>
    <xf numFmtId="0" fontId="1" fillId="0" borderId="24" xfId="84" applyFont="1" applyBorder="1" applyAlignment="1">
      <alignment horizontal="right" vertical="top" wrapText="1"/>
    </xf>
    <xf numFmtId="0" fontId="1" fillId="0" borderId="24" xfId="84" applyFont="1" applyBorder="1" applyAlignment="1">
      <alignment horizontal="center" vertical="top" wrapText="1"/>
    </xf>
    <xf numFmtId="0" fontId="28" fillId="0" borderId="0" xfId="84" applyFont="1" applyAlignment="1">
      <alignment wrapText="1"/>
    </xf>
    <xf numFmtId="0" fontId="1" fillId="0" borderId="25" xfId="84" applyFont="1" applyBorder="1" applyAlignment="1">
      <alignment horizontal="center" vertical="top" wrapText="1"/>
    </xf>
    <xf numFmtId="0" fontId="28" fillId="0" borderId="26" xfId="84" applyFont="1" applyBorder="1" applyAlignment="1">
      <alignment wrapText="1"/>
    </xf>
    <xf numFmtId="0" fontId="1" fillId="0" borderId="26" xfId="84" applyFont="1" applyBorder="1" applyAlignment="1">
      <alignment horizontal="right" vertical="top" wrapText="1"/>
    </xf>
    <xf numFmtId="0" fontId="1" fillId="0" borderId="26" xfId="84" applyFont="1" applyBorder="1" applyAlignment="1">
      <alignment horizontal="center" vertical="top" wrapText="1"/>
    </xf>
    <xf numFmtId="164" fontId="28" fillId="0" borderId="11" xfId="84" applyNumberFormat="1" applyFont="1" applyBorder="1" applyAlignment="1">
      <alignment horizontal="center"/>
    </xf>
    <xf numFmtId="164" fontId="28" fillId="0" borderId="13" xfId="84" applyNumberFormat="1" applyFont="1" applyBorder="1" applyAlignment="1">
      <alignment horizontal="center"/>
    </xf>
    <xf numFmtId="0" fontId="47" fillId="0" borderId="12" xfId="84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48" fillId="0" borderId="12" xfId="84" applyFont="1" applyBorder="1" applyAlignment="1">
      <alignment horizontal="center" vertical="center" wrapText="1"/>
    </xf>
    <xf numFmtId="0" fontId="49" fillId="0" borderId="12" xfId="84" applyFont="1" applyBorder="1" applyAlignment="1">
      <alignment horizontal="center" vertical="center" wrapText="1"/>
    </xf>
  </cellXfs>
  <cellStyles count="90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48"/>
    <cellStyle name="20% - Accent2" xfId="49"/>
    <cellStyle name="20% - Accent3" xfId="50"/>
    <cellStyle name="20% - Accent4" xfId="51"/>
    <cellStyle name="20% - Accent5" xfId="52"/>
    <cellStyle name="20% - Accent6" xfId="53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Bad" xfId="72"/>
    <cellStyle name="Bevitel" xfId="19"/>
    <cellStyle name="Calculation" xfId="73"/>
    <cellStyle name="Check Cell" xfId="74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Explanatory Text" xfId="75"/>
    <cellStyle name="Figyelmeztetés" xfId="26"/>
    <cellStyle name="Good" xfId="76"/>
    <cellStyle name="Heading 1" xfId="77"/>
    <cellStyle name="Heading 2" xfId="78"/>
    <cellStyle name="Heading 3" xfId="79"/>
    <cellStyle name="Heading 4" xfId="80"/>
    <cellStyle name="Hivatkozott cella" xfId="27"/>
    <cellStyle name="Input" xfId="81"/>
    <cellStyle name="Jegyzet" xfId="28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/>
    <cellStyle name="Kimenet" xfId="36"/>
    <cellStyle name="Linked Cell" xfId="82"/>
    <cellStyle name="Magyarázó szöveg" xfId="37"/>
    <cellStyle name="Neutral" xfId="83"/>
    <cellStyle name="Normál" xfId="0" builtinId="0"/>
    <cellStyle name="Normál 2" xfId="38"/>
    <cellStyle name="Normál 2 2" xfId="39"/>
    <cellStyle name="Normál 2_AJÁNLAT_FÓT-DózsaGy9_Lépcsőház-Burkolatjav_KESZIBAU_2017-04-18" xfId="84"/>
    <cellStyle name="Normál 3" xfId="40"/>
    <cellStyle name="Normál 3 2" xfId="41"/>
    <cellStyle name="Normál 4" xfId="42"/>
    <cellStyle name="Note" xfId="85"/>
    <cellStyle name="Output" xfId="86"/>
    <cellStyle name="Összesen" xfId="43"/>
    <cellStyle name="Rossz" xfId="44"/>
    <cellStyle name="Semleges" xfId="45"/>
    <cellStyle name="Stílus 1" xfId="46"/>
    <cellStyle name="Számítás" xfId="47"/>
    <cellStyle name="Title" xfId="87"/>
    <cellStyle name="Total" xfId="88"/>
    <cellStyle name="Warning Text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3" workbookViewId="0">
      <selection activeCell="H28" sqref="H28"/>
    </sheetView>
  </sheetViews>
  <sheetFormatPr defaultColWidth="9.109375" defaultRowHeight="13.2"/>
  <cols>
    <col min="1" max="1" width="4.33203125" style="1" customWidth="1"/>
    <col min="2" max="2" width="39.33203125" style="3" customWidth="1"/>
    <col min="3" max="3" width="6.6640625" style="2" customWidth="1"/>
    <col min="4" max="4" width="6.33203125" style="1" customWidth="1"/>
    <col min="5" max="6" width="8.33203125" style="2" customWidth="1"/>
    <col min="7" max="8" width="11.6640625" style="2" customWidth="1"/>
    <col min="9" max="9" width="15.6640625" style="3" customWidth="1"/>
    <col min="10" max="16384" width="9.109375" style="3"/>
  </cols>
  <sheetData>
    <row r="1" spans="1:8" ht="30.6" customHeight="1" thickBot="1">
      <c r="A1" s="13"/>
      <c r="B1" s="45" t="s">
        <v>25</v>
      </c>
      <c r="C1" s="46"/>
      <c r="D1" s="46"/>
      <c r="E1" s="46"/>
      <c r="F1" s="46"/>
      <c r="G1" s="46"/>
      <c r="H1" s="12"/>
    </row>
    <row r="2" spans="1:8" ht="64.95" customHeight="1" thickBot="1">
      <c r="A2" s="13"/>
      <c r="B2" s="47" t="s">
        <v>38</v>
      </c>
      <c r="C2" s="48"/>
      <c r="D2" s="48"/>
      <c r="E2" s="48"/>
      <c r="F2" s="48"/>
      <c r="G2" s="48"/>
      <c r="H2" s="12"/>
    </row>
    <row r="3" spans="1:8" ht="31.2" customHeight="1" thickBot="1">
      <c r="A3" s="13"/>
      <c r="B3" s="47" t="s">
        <v>42</v>
      </c>
      <c r="C3" s="47"/>
      <c r="D3" s="47"/>
      <c r="E3" s="47"/>
      <c r="F3" s="47"/>
      <c r="G3" s="47"/>
      <c r="H3" s="12"/>
    </row>
    <row r="4" spans="1:8">
      <c r="A4" s="15"/>
      <c r="H4" s="16"/>
    </row>
    <row r="5" spans="1:8" s="5" customFormat="1" ht="26.4">
      <c r="A5" s="17" t="s">
        <v>10</v>
      </c>
      <c r="B5" s="6" t="s">
        <v>11</v>
      </c>
      <c r="C5" s="7" t="s">
        <v>12</v>
      </c>
      <c r="D5" s="4" t="s">
        <v>22</v>
      </c>
      <c r="E5" s="4" t="s">
        <v>13</v>
      </c>
      <c r="F5" s="4" t="s">
        <v>14</v>
      </c>
      <c r="G5" s="4" t="s">
        <v>15</v>
      </c>
      <c r="H5" s="18" t="s">
        <v>16</v>
      </c>
    </row>
    <row r="6" spans="1:8" ht="26.4">
      <c r="A6" s="19" t="s">
        <v>0</v>
      </c>
      <c r="B6" s="8" t="s">
        <v>31</v>
      </c>
      <c r="C6" s="9">
        <v>150</v>
      </c>
      <c r="D6" s="10" t="s">
        <v>17</v>
      </c>
      <c r="E6" s="11">
        <v>0</v>
      </c>
      <c r="F6" s="11">
        <v>0</v>
      </c>
      <c r="G6" s="11">
        <f t="shared" ref="G6:G7" si="0">ROUND(C6*E6, 0)</f>
        <v>0</v>
      </c>
      <c r="H6" s="20">
        <f t="shared" ref="H6:H7" si="1">ROUND(C6*F6, 0)</f>
        <v>0</v>
      </c>
    </row>
    <row r="7" spans="1:8" ht="26.4">
      <c r="A7" s="19" t="s">
        <v>1</v>
      </c>
      <c r="B7" s="8" t="s">
        <v>32</v>
      </c>
      <c r="C7" s="9">
        <v>150</v>
      </c>
      <c r="D7" s="10" t="s">
        <v>17</v>
      </c>
      <c r="E7" s="11">
        <v>0</v>
      </c>
      <c r="F7" s="11">
        <v>0</v>
      </c>
      <c r="G7" s="11">
        <f t="shared" si="0"/>
        <v>0</v>
      </c>
      <c r="H7" s="20">
        <f t="shared" si="1"/>
        <v>0</v>
      </c>
    </row>
    <row r="8" spans="1:8" ht="26.4">
      <c r="A8" s="19" t="s">
        <v>2</v>
      </c>
      <c r="B8" s="8" t="s">
        <v>28</v>
      </c>
      <c r="C8" s="9">
        <v>150</v>
      </c>
      <c r="D8" s="10" t="s">
        <v>17</v>
      </c>
      <c r="E8" s="11">
        <v>0</v>
      </c>
      <c r="F8" s="11">
        <v>0</v>
      </c>
      <c r="G8" s="11">
        <f t="shared" ref="G8" si="2">ROUND(C8*E8, 0)</f>
        <v>0</v>
      </c>
      <c r="H8" s="20">
        <f t="shared" ref="H8" si="3">ROUND(C8*F8, 0)</f>
        <v>0</v>
      </c>
    </row>
    <row r="9" spans="1:8" ht="26.4">
      <c r="A9" s="19" t="s">
        <v>3</v>
      </c>
      <c r="B9" s="8" t="s">
        <v>29</v>
      </c>
      <c r="C9" s="9">
        <v>150</v>
      </c>
      <c r="D9" s="10" t="s">
        <v>17</v>
      </c>
      <c r="E9" s="11">
        <v>0</v>
      </c>
      <c r="F9" s="11">
        <v>0</v>
      </c>
      <c r="G9" s="11">
        <f t="shared" ref="G9:G13" si="4">ROUND(C9*E9, 0)</f>
        <v>0</v>
      </c>
      <c r="H9" s="20">
        <f t="shared" ref="H9:H13" si="5">ROUND(C9*F9, 0)</f>
        <v>0</v>
      </c>
    </row>
    <row r="10" spans="1:8" ht="39.6">
      <c r="A10" s="19" t="s">
        <v>18</v>
      </c>
      <c r="B10" s="8" t="s">
        <v>35</v>
      </c>
      <c r="C10" s="9">
        <v>150</v>
      </c>
      <c r="D10" s="10" t="s">
        <v>17</v>
      </c>
      <c r="E10" s="11">
        <v>0</v>
      </c>
      <c r="F10" s="11">
        <v>0</v>
      </c>
      <c r="G10" s="11">
        <f t="shared" si="4"/>
        <v>0</v>
      </c>
      <c r="H10" s="20">
        <f t="shared" si="5"/>
        <v>0</v>
      </c>
    </row>
    <row r="11" spans="1:8" ht="26.4">
      <c r="A11" s="19" t="s">
        <v>4</v>
      </c>
      <c r="B11" s="8" t="s">
        <v>30</v>
      </c>
      <c r="C11" s="9">
        <v>15</v>
      </c>
      <c r="D11" s="10" t="s">
        <v>23</v>
      </c>
      <c r="E11" s="11">
        <v>0</v>
      </c>
      <c r="F11" s="11">
        <v>0</v>
      </c>
      <c r="G11" s="11">
        <f t="shared" si="4"/>
        <v>0</v>
      </c>
      <c r="H11" s="20">
        <f t="shared" si="5"/>
        <v>0</v>
      </c>
    </row>
    <row r="12" spans="1:8" ht="52.8">
      <c r="A12" s="19" t="s">
        <v>5</v>
      </c>
      <c r="B12" s="8" t="s">
        <v>26</v>
      </c>
      <c r="C12" s="9">
        <v>1</v>
      </c>
      <c r="D12" s="10" t="s">
        <v>24</v>
      </c>
      <c r="E12" s="11">
        <v>0</v>
      </c>
      <c r="F12" s="11">
        <v>0</v>
      </c>
      <c r="G12" s="11">
        <f t="shared" si="4"/>
        <v>0</v>
      </c>
      <c r="H12" s="20">
        <f t="shared" si="5"/>
        <v>0</v>
      </c>
    </row>
    <row r="13" spans="1:8" ht="40.200000000000003" customHeight="1">
      <c r="A13" s="19" t="s">
        <v>6</v>
      </c>
      <c r="B13" s="8" t="s">
        <v>27</v>
      </c>
      <c r="C13" s="9">
        <v>1</v>
      </c>
      <c r="D13" s="10" t="s">
        <v>24</v>
      </c>
      <c r="E13" s="11">
        <v>0</v>
      </c>
      <c r="F13" s="11">
        <v>0</v>
      </c>
      <c r="G13" s="11">
        <f t="shared" si="4"/>
        <v>0</v>
      </c>
      <c r="H13" s="20">
        <f t="shared" si="5"/>
        <v>0</v>
      </c>
    </row>
    <row r="14" spans="1:8" ht="39.6">
      <c r="A14" s="19" t="s">
        <v>7</v>
      </c>
      <c r="B14" s="8" t="s">
        <v>33</v>
      </c>
      <c r="C14" s="9">
        <v>1</v>
      </c>
      <c r="D14" s="10" t="s">
        <v>24</v>
      </c>
      <c r="E14" s="11">
        <v>0</v>
      </c>
      <c r="F14" s="11">
        <v>0</v>
      </c>
      <c r="G14" s="11">
        <f>ROUND(C14*E14, 0)</f>
        <v>0</v>
      </c>
      <c r="H14" s="20">
        <f>ROUND(C14*F14, 0)</f>
        <v>0</v>
      </c>
    </row>
    <row r="15" spans="1:8" ht="52.8">
      <c r="A15" s="19" t="s">
        <v>8</v>
      </c>
      <c r="B15" s="8" t="s">
        <v>34</v>
      </c>
      <c r="C15" s="9">
        <v>1</v>
      </c>
      <c r="D15" s="10" t="s">
        <v>24</v>
      </c>
      <c r="E15" s="11">
        <v>0</v>
      </c>
      <c r="F15" s="11">
        <v>0</v>
      </c>
      <c r="G15" s="11">
        <f>ROUND(C15*E15, 0)</f>
        <v>0</v>
      </c>
      <c r="H15" s="20">
        <f>ROUND(C15*F15, 0)</f>
        <v>0</v>
      </c>
    </row>
    <row r="16" spans="1:8" ht="39.6">
      <c r="A16" s="19" t="s">
        <v>39</v>
      </c>
      <c r="B16" s="8" t="s">
        <v>43</v>
      </c>
      <c r="C16" s="9">
        <v>1</v>
      </c>
      <c r="D16" s="10" t="s">
        <v>24</v>
      </c>
      <c r="E16" s="11">
        <v>0</v>
      </c>
      <c r="F16" s="11">
        <v>0</v>
      </c>
      <c r="G16" s="11">
        <f t="shared" ref="G16:G17" si="6">ROUND(C16*E16, 0)</f>
        <v>0</v>
      </c>
      <c r="H16" s="20">
        <f t="shared" ref="H16:H17" si="7">ROUND(C16*F16, 0)</f>
        <v>0</v>
      </c>
    </row>
    <row r="17" spans="1:8" s="5" customFormat="1" ht="39.6">
      <c r="A17" s="19" t="s">
        <v>40</v>
      </c>
      <c r="B17" s="8" t="s">
        <v>41</v>
      </c>
      <c r="C17" s="9">
        <v>1</v>
      </c>
      <c r="D17" s="10" t="s">
        <v>24</v>
      </c>
      <c r="E17" s="11">
        <v>0</v>
      </c>
      <c r="F17" s="11">
        <v>0</v>
      </c>
      <c r="G17" s="11">
        <f t="shared" si="6"/>
        <v>0</v>
      </c>
      <c r="H17" s="20">
        <f t="shared" si="7"/>
        <v>0</v>
      </c>
    </row>
    <row r="18" spans="1:8" ht="23.25" customHeight="1" thickBot="1">
      <c r="A18" s="21"/>
      <c r="B18" s="22"/>
      <c r="C18" s="23"/>
      <c r="D18" s="24"/>
      <c r="E18" s="25"/>
      <c r="F18" s="25"/>
      <c r="G18" s="25"/>
      <c r="H18" s="26"/>
    </row>
    <row r="19" spans="1:8" ht="20.25" customHeight="1" thickBot="1">
      <c r="A19" s="27"/>
      <c r="B19" s="28" t="s">
        <v>9</v>
      </c>
      <c r="C19" s="29"/>
      <c r="D19" s="30"/>
      <c r="E19" s="31"/>
      <c r="F19" s="31"/>
      <c r="G19" s="32">
        <f>ROUND(SUM(G6:G18),0)</f>
        <v>0</v>
      </c>
      <c r="H19" s="33">
        <f>ROUND(SUM(H6:H18),0)</f>
        <v>0</v>
      </c>
    </row>
    <row r="20" spans="1:8" ht="20.25" customHeight="1" thickBot="1">
      <c r="A20" s="34"/>
      <c r="B20" s="35" t="s">
        <v>20</v>
      </c>
      <c r="C20" s="36"/>
      <c r="D20" s="37"/>
      <c r="E20" s="36"/>
      <c r="F20" s="36"/>
      <c r="G20" s="43">
        <f>G19+H19</f>
        <v>0</v>
      </c>
      <c r="H20" s="44"/>
    </row>
    <row r="21" spans="1:8" ht="16.2" thickBot="1">
      <c r="A21" s="15"/>
      <c r="B21" s="38" t="s">
        <v>19</v>
      </c>
      <c r="G21" s="43">
        <f>G20*0.27</f>
        <v>0</v>
      </c>
      <c r="H21" s="44"/>
    </row>
    <row r="22" spans="1:8" ht="16.2" thickBot="1">
      <c r="A22" s="39"/>
      <c r="B22" s="40" t="s">
        <v>21</v>
      </c>
      <c r="C22" s="41"/>
      <c r="D22" s="42"/>
      <c r="E22" s="41"/>
      <c r="F22" s="41"/>
      <c r="G22" s="43">
        <f>G20*1.27</f>
        <v>0</v>
      </c>
      <c r="H22" s="44"/>
    </row>
    <row r="25" spans="1:8">
      <c r="B25" s="14" t="s">
        <v>36</v>
      </c>
    </row>
    <row r="28" spans="1:8">
      <c r="B28" s="14" t="s">
        <v>37</v>
      </c>
    </row>
  </sheetData>
  <mergeCells count="6">
    <mergeCell ref="G22:H22"/>
    <mergeCell ref="B1:G1"/>
    <mergeCell ref="B2:G2"/>
    <mergeCell ref="B3:G3"/>
    <mergeCell ref="G20:H20"/>
    <mergeCell ref="G21:H21"/>
  </mergeCells>
  <pageMargins left="0.43307086614173229" right="0.23622047244094491" top="0.70866141732283472" bottom="0.70866141732283472" header="0.43307086614173229" footer="0.43307086614173229"/>
  <pageSetup paperSize="9" firstPageNumber="4294963191" orientation="portrait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Kerepes_ZÖLD-HÁZ-tető-bitumenes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László</dc:creator>
  <cp:lastModifiedBy>Ritter</cp:lastModifiedBy>
  <cp:lastPrinted>2023-11-03T10:54:04Z</cp:lastPrinted>
  <dcterms:created xsi:type="dcterms:W3CDTF">2013-03-11T08:31:01Z</dcterms:created>
  <dcterms:modified xsi:type="dcterms:W3CDTF">2023-11-06T16:08:14Z</dcterms:modified>
</cp:coreProperties>
</file>