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M:\TESTÜLET\2021\05.19\2021. évi költségvetés I. számú módosítása\"/>
    </mc:Choice>
  </mc:AlternateContent>
  <xr:revisionPtr revIDLastSave="0" documentId="13_ncr:1_{FFFBA411-0C0C-4BA8-8B4A-E599EE0A9AD2}" xr6:coauthVersionLast="45" xr6:coauthVersionMax="46" xr10:uidLastSave="{00000000-0000-0000-0000-000000000000}"/>
  <bookViews>
    <workbookView xWindow="-120" yWindow="-120" windowWidth="29040" windowHeight="15840" tabRatio="792" activeTab="6" xr2:uid="{00000000-000D-0000-FFFF-FFFF00000000}"/>
  </bookViews>
  <sheets>
    <sheet name="1. melléklet" sheetId="1" r:id="rId1"/>
    <sheet name="2. melléklet" sheetId="2" r:id="rId2"/>
    <sheet name="6.1 melléklet" sheetId="7" r:id="rId3"/>
    <sheet name=" 6.2 melléklet" sheetId="8" r:id="rId4"/>
    <sheet name=" 6.4 melléklet" sheetId="10" r:id="rId5"/>
    <sheet name="7 melléklet" sheetId="22" r:id="rId6"/>
    <sheet name="9.1 melléklet" sheetId="13" r:id="rId7"/>
    <sheet name="9.2 melléklet" sheetId="14" r:id="rId8"/>
    <sheet name="9.3 melléklet" sheetId="16" r:id="rId9"/>
    <sheet name=" 9.4 melléklet" sheetId="17" r:id="rId10"/>
    <sheet name="9.5 melléklet" sheetId="18" r:id="rId11"/>
    <sheet name="9.6 melléklet" sheetId="20" r:id="rId12"/>
    <sheet name="9.7 melléklet" sheetId="21" r:id="rId13"/>
  </sheets>
  <definedNames>
    <definedName name="_xlnm.Print_Titles" localSheetId="9">' 9.4 melléklet'!$3:$8</definedName>
    <definedName name="_xlnm.Print_Titles" localSheetId="0">'1. melléklet'!$3:$9</definedName>
    <definedName name="_xlnm.Print_Titles" localSheetId="6">'9.1 melléklet'!$3:$8</definedName>
    <definedName name="_xlnm.Print_Titles" localSheetId="7">'9.2 melléklet'!$3:$8</definedName>
    <definedName name="_xlnm.Print_Titles" localSheetId="8">'9.3 melléklet'!$3:$8</definedName>
    <definedName name="_xlnm.Print_Titles" localSheetId="10">'9.5 melléklet'!$3:$8</definedName>
    <definedName name="_xlnm.Print_Titles" localSheetId="11">'9.6 melléklet'!$3:$8</definedName>
    <definedName name="_xlnm.Print_Titles" localSheetId="12">'9.7 melléklet'!$3:$8</definedName>
    <definedName name="_xlnm.Print_Area" localSheetId="3">' 6.2 melléklet'!$A$1:$G$24</definedName>
    <definedName name="_xlnm.Print_Area" localSheetId="9">' 9.4 melléklet'!$A$1:$AB$147</definedName>
    <definedName name="_xlnm.Print_Area" localSheetId="0">'1. melléklet'!$A$1:$H$111</definedName>
    <definedName name="_xlnm.Print_Area" localSheetId="1">'2. melléklet'!$A$1:$H$33</definedName>
    <definedName name="_xlnm.Print_Area" localSheetId="2">'6.1 melléklet'!$A$1:$G$40</definedName>
    <definedName name="_xlnm.Print_Area" localSheetId="5">'7 melléklet'!$A$1:$F$16</definedName>
    <definedName name="_xlnm.Print_Area" localSheetId="6">'9.1 melléklet'!$A$3:$AB$144</definedName>
    <definedName name="_xlnm.Print_Area" localSheetId="7">'9.2 melléklet'!$A$1:$AB$147</definedName>
    <definedName name="_xlnm.Print_Area" localSheetId="8">'9.3 melléklet'!$A$2:$H$111,'9.3 melléklet'!$A$120:$H$148</definedName>
    <definedName name="_xlnm.Print_Area" localSheetId="10">'9.5 melléklet'!$A$2:$H$111,'9.5 melléklet'!$A$120:$H$148</definedName>
    <definedName name="_xlnm.Print_Area" localSheetId="11">'9.6 melléklet'!$A$2:$H$111,'9.6 melléklet'!$A$120:$H$148</definedName>
    <definedName name="_xlnm.Print_Area" localSheetId="12">'9.7 melléklet'!$A$1:$H$111,'9.7 melléklet'!$A$120:$H$148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7" i="10" l="1"/>
  <c r="G36" i="7"/>
  <c r="G37" i="7"/>
  <c r="J127" i="13"/>
  <c r="J123" i="13" l="1"/>
  <c r="E16" i="22"/>
  <c r="F9" i="22"/>
  <c r="F15" i="22"/>
  <c r="C16" i="22"/>
  <c r="B16" i="22"/>
  <c r="D9" i="22"/>
  <c r="D10" i="22"/>
  <c r="F10" i="22" s="1"/>
  <c r="D11" i="22"/>
  <c r="F11" i="22" s="1"/>
  <c r="D12" i="22"/>
  <c r="F12" i="22" s="1"/>
  <c r="D13" i="22"/>
  <c r="F13" i="22" s="1"/>
  <c r="D14" i="22"/>
  <c r="F14" i="22" s="1"/>
  <c r="D15" i="22"/>
  <c r="D8" i="22"/>
  <c r="F8" i="22" s="1"/>
  <c r="F16" i="22" l="1"/>
  <c r="D16" i="22"/>
  <c r="Z125" i="13"/>
  <c r="L127" i="13"/>
  <c r="J63" i="13"/>
  <c r="Z63" i="13" s="1"/>
  <c r="Y64" i="13"/>
  <c r="Y65" i="13"/>
  <c r="Y62" i="13"/>
  <c r="Y63" i="13"/>
  <c r="Y121" i="13"/>
  <c r="Z121" i="13"/>
  <c r="AA121" i="13"/>
  <c r="Y122" i="13"/>
  <c r="Z122" i="13"/>
  <c r="AA122" i="13"/>
  <c r="Z123" i="13"/>
  <c r="AA123" i="13"/>
  <c r="Y124" i="13"/>
  <c r="Z124" i="13"/>
  <c r="AA124" i="13"/>
  <c r="Y125" i="13"/>
  <c r="AA125" i="13"/>
  <c r="Y126" i="13"/>
  <c r="Z126" i="13"/>
  <c r="AA126" i="13"/>
  <c r="Y127" i="13"/>
  <c r="Z127" i="13"/>
  <c r="AA127" i="13"/>
  <c r="L125" i="13"/>
  <c r="L126" i="13"/>
  <c r="L63" i="13"/>
  <c r="C20" i="7" l="1"/>
  <c r="Y147" i="14"/>
  <c r="G22" i="7" l="1"/>
  <c r="I123" i="13"/>
  <c r="Y123" i="13" s="1"/>
  <c r="C40" i="7" l="1"/>
  <c r="D40" i="7"/>
  <c r="E40" i="7"/>
  <c r="F40" i="7"/>
  <c r="G10" i="7"/>
  <c r="G11" i="7"/>
  <c r="G12" i="7"/>
  <c r="G13" i="7"/>
  <c r="G14" i="7"/>
  <c r="G15" i="7"/>
  <c r="G16" i="7"/>
  <c r="G17" i="7"/>
  <c r="G18" i="7"/>
  <c r="G19" i="7"/>
  <c r="G20" i="7"/>
  <c r="G21" i="7"/>
  <c r="G23" i="7"/>
  <c r="G25" i="7"/>
  <c r="G26" i="7"/>
  <c r="G27" i="7"/>
  <c r="G28" i="7"/>
  <c r="G29" i="7"/>
  <c r="G30" i="7"/>
  <c r="G31" i="7"/>
  <c r="G32" i="7"/>
  <c r="G33" i="7"/>
  <c r="G34" i="7"/>
  <c r="G35" i="7"/>
  <c r="G38" i="7"/>
  <c r="G39" i="7"/>
  <c r="G9" i="7"/>
  <c r="I147" i="21"/>
  <c r="M147" i="21"/>
  <c r="Q147" i="21"/>
  <c r="U147" i="21"/>
  <c r="Y147" i="21"/>
  <c r="C24" i="8" l="1"/>
  <c r="D24" i="8"/>
  <c r="E24" i="8"/>
  <c r="F24" i="8"/>
  <c r="G9" i="8"/>
  <c r="G10" i="8"/>
  <c r="G11" i="8"/>
  <c r="G12" i="8"/>
  <c r="G13" i="8"/>
  <c r="G14" i="8"/>
  <c r="G15" i="8"/>
  <c r="G16" i="8"/>
  <c r="G17" i="8"/>
  <c r="G18" i="8"/>
  <c r="G19" i="8"/>
  <c r="G20" i="8"/>
  <c r="G21" i="8"/>
  <c r="G22" i="8"/>
  <c r="G23" i="8"/>
  <c r="G8" i="8"/>
  <c r="G24" i="8" s="1"/>
  <c r="I90" i="18"/>
  <c r="I90" i="17"/>
  <c r="H20" i="10"/>
  <c r="H21" i="10"/>
  <c r="H22" i="10"/>
  <c r="H23" i="10"/>
  <c r="H24" i="10"/>
  <c r="H25" i="10"/>
  <c r="G26" i="10"/>
  <c r="E26" i="10"/>
  <c r="F26" i="10"/>
  <c r="D26" i="10"/>
  <c r="D16" i="10"/>
  <c r="E16" i="10"/>
  <c r="F16" i="10"/>
  <c r="G16" i="10"/>
  <c r="C16" i="10"/>
  <c r="H8" i="10"/>
  <c r="H9" i="10"/>
  <c r="H10" i="10"/>
  <c r="H11" i="10"/>
  <c r="H12" i="10"/>
  <c r="H13" i="10"/>
  <c r="H14" i="10"/>
  <c r="H15" i="10"/>
  <c r="H7" i="10"/>
  <c r="W142" i="21"/>
  <c r="W31" i="2" s="1"/>
  <c r="V142" i="21"/>
  <c r="V31" i="2" s="1"/>
  <c r="U142" i="21"/>
  <c r="U31" i="2" s="1"/>
  <c r="W141" i="21"/>
  <c r="W30" i="2" s="1"/>
  <c r="V141" i="21"/>
  <c r="V30" i="2" s="1"/>
  <c r="U141" i="21"/>
  <c r="U30" i="2" s="1"/>
  <c r="W140" i="21"/>
  <c r="W29" i="2" s="1"/>
  <c r="V140" i="21"/>
  <c r="V29" i="2" s="1"/>
  <c r="U140" i="21"/>
  <c r="U29" i="2" s="1"/>
  <c r="W138" i="21"/>
  <c r="W27" i="2" s="1"/>
  <c r="V138" i="21"/>
  <c r="V27" i="2" s="1"/>
  <c r="U138" i="21"/>
  <c r="U27" i="2" s="1"/>
  <c r="W137" i="21"/>
  <c r="W26" i="2" s="1"/>
  <c r="V137" i="21"/>
  <c r="V26" i="2" s="1"/>
  <c r="U137" i="21"/>
  <c r="U26" i="2" s="1"/>
  <c r="W136" i="21"/>
  <c r="W25" i="2" s="1"/>
  <c r="V136" i="21"/>
  <c r="V25" i="2" s="1"/>
  <c r="U136" i="21"/>
  <c r="U25" i="2" s="1"/>
  <c r="W135" i="21"/>
  <c r="W24" i="2" s="1"/>
  <c r="V135" i="21"/>
  <c r="V24" i="2" s="1"/>
  <c r="U135" i="21"/>
  <c r="U24" i="2" s="1"/>
  <c r="W134" i="21"/>
  <c r="W23" i="2" s="1"/>
  <c r="V134" i="21"/>
  <c r="V23" i="2" s="1"/>
  <c r="U134" i="21"/>
  <c r="U23" i="2" s="1"/>
  <c r="W133" i="21"/>
  <c r="W22" i="2" s="1"/>
  <c r="V133" i="21"/>
  <c r="V22" i="2" s="1"/>
  <c r="U133" i="21"/>
  <c r="U22" i="2" s="1"/>
  <c r="W132" i="21"/>
  <c r="W21" i="2" s="1"/>
  <c r="V132" i="21"/>
  <c r="V21" i="2" s="1"/>
  <c r="U132" i="21"/>
  <c r="U21" i="2" s="1"/>
  <c r="W131" i="21"/>
  <c r="W20" i="2" s="1"/>
  <c r="V131" i="21"/>
  <c r="V20" i="2" s="1"/>
  <c r="U131" i="21"/>
  <c r="U20" i="2" s="1"/>
  <c r="W130" i="21"/>
  <c r="W19" i="2" s="1"/>
  <c r="V130" i="21"/>
  <c r="V19" i="2" s="1"/>
  <c r="U130" i="21"/>
  <c r="U19" i="2" s="1"/>
  <c r="W128" i="21"/>
  <c r="W17" i="2" s="1"/>
  <c r="V128" i="21"/>
  <c r="V17" i="2" s="1"/>
  <c r="U128" i="21"/>
  <c r="U17" i="2" s="1"/>
  <c r="W127" i="21"/>
  <c r="W16" i="2" s="1"/>
  <c r="V127" i="21"/>
  <c r="V16" i="2" s="1"/>
  <c r="U127" i="21"/>
  <c r="U16" i="2" s="1"/>
  <c r="W126" i="21"/>
  <c r="W15" i="2" s="1"/>
  <c r="V126" i="21"/>
  <c r="V15" i="2" s="1"/>
  <c r="U126" i="21"/>
  <c r="U15" i="2" s="1"/>
  <c r="W125" i="21"/>
  <c r="W14" i="2" s="1"/>
  <c r="V125" i="21"/>
  <c r="V14" i="2" s="1"/>
  <c r="U125" i="21"/>
  <c r="U14" i="2" s="1"/>
  <c r="W124" i="21"/>
  <c r="W13" i="2" s="1"/>
  <c r="V124" i="21"/>
  <c r="V13" i="2" s="1"/>
  <c r="U124" i="21"/>
  <c r="U13" i="2" s="1"/>
  <c r="W123" i="21"/>
  <c r="W12" i="2" s="1"/>
  <c r="V123" i="21"/>
  <c r="V12" i="2" s="1"/>
  <c r="U123" i="21"/>
  <c r="U12" i="2" s="1"/>
  <c r="W122" i="21"/>
  <c r="W11" i="2" s="1"/>
  <c r="V122" i="21"/>
  <c r="V11" i="2" s="1"/>
  <c r="U122" i="21"/>
  <c r="U11" i="2" s="1"/>
  <c r="W121" i="21"/>
  <c r="W10" i="2" s="1"/>
  <c r="V121" i="21"/>
  <c r="V10" i="2" s="1"/>
  <c r="U121" i="21"/>
  <c r="U10" i="2" s="1"/>
  <c r="S142" i="21"/>
  <c r="S31" i="2" s="1"/>
  <c r="R142" i="21"/>
  <c r="R31" i="2" s="1"/>
  <c r="Q142" i="21"/>
  <c r="Q31" i="2" s="1"/>
  <c r="S141" i="21"/>
  <c r="S30" i="2" s="1"/>
  <c r="R141" i="21"/>
  <c r="R30" i="2" s="1"/>
  <c r="Q141" i="21"/>
  <c r="Q30" i="2" s="1"/>
  <c r="S140" i="21"/>
  <c r="S29" i="2" s="1"/>
  <c r="R140" i="21"/>
  <c r="R29" i="2" s="1"/>
  <c r="Q140" i="21"/>
  <c r="Q29" i="2" s="1"/>
  <c r="S138" i="21"/>
  <c r="S27" i="2" s="1"/>
  <c r="R138" i="21"/>
  <c r="R27" i="2" s="1"/>
  <c r="Q138" i="21"/>
  <c r="Q27" i="2" s="1"/>
  <c r="S137" i="21"/>
  <c r="S26" i="2" s="1"/>
  <c r="R137" i="21"/>
  <c r="R26" i="2" s="1"/>
  <c r="Q137" i="21"/>
  <c r="Q26" i="2" s="1"/>
  <c r="S136" i="21"/>
  <c r="S25" i="2" s="1"/>
  <c r="R136" i="21"/>
  <c r="R25" i="2" s="1"/>
  <c r="Q136" i="21"/>
  <c r="Q25" i="2" s="1"/>
  <c r="S135" i="21"/>
  <c r="S24" i="2" s="1"/>
  <c r="R135" i="21"/>
  <c r="R24" i="2" s="1"/>
  <c r="Q135" i="21"/>
  <c r="Q24" i="2" s="1"/>
  <c r="S134" i="21"/>
  <c r="S23" i="2" s="1"/>
  <c r="R134" i="21"/>
  <c r="R23" i="2" s="1"/>
  <c r="Q134" i="21"/>
  <c r="Q23" i="2" s="1"/>
  <c r="S133" i="21"/>
  <c r="S22" i="2" s="1"/>
  <c r="R133" i="21"/>
  <c r="R22" i="2" s="1"/>
  <c r="Q133" i="21"/>
  <c r="Q22" i="2" s="1"/>
  <c r="S132" i="21"/>
  <c r="S21" i="2" s="1"/>
  <c r="R132" i="21"/>
  <c r="R21" i="2" s="1"/>
  <c r="Q132" i="21"/>
  <c r="Q21" i="2" s="1"/>
  <c r="S131" i="21"/>
  <c r="S20" i="2" s="1"/>
  <c r="R131" i="21"/>
  <c r="R20" i="2" s="1"/>
  <c r="Q131" i="21"/>
  <c r="Q20" i="2" s="1"/>
  <c r="S130" i="21"/>
  <c r="S19" i="2" s="1"/>
  <c r="R130" i="21"/>
  <c r="R19" i="2" s="1"/>
  <c r="Q130" i="21"/>
  <c r="Q19" i="2" s="1"/>
  <c r="S128" i="21"/>
  <c r="S17" i="2" s="1"/>
  <c r="R128" i="21"/>
  <c r="R17" i="2" s="1"/>
  <c r="Q128" i="21"/>
  <c r="Q17" i="2" s="1"/>
  <c r="S127" i="21"/>
  <c r="S16" i="2" s="1"/>
  <c r="R127" i="21"/>
  <c r="R16" i="2" s="1"/>
  <c r="Q127" i="21"/>
  <c r="Q16" i="2" s="1"/>
  <c r="S126" i="21"/>
  <c r="S15" i="2" s="1"/>
  <c r="R126" i="21"/>
  <c r="R15" i="2" s="1"/>
  <c r="Q126" i="21"/>
  <c r="Q15" i="2" s="1"/>
  <c r="S125" i="21"/>
  <c r="S14" i="2" s="1"/>
  <c r="R125" i="21"/>
  <c r="R14" i="2" s="1"/>
  <c r="Q125" i="21"/>
  <c r="Q14" i="2" s="1"/>
  <c r="S124" i="21"/>
  <c r="S13" i="2" s="1"/>
  <c r="R124" i="21"/>
  <c r="R13" i="2" s="1"/>
  <c r="Q124" i="21"/>
  <c r="Q13" i="2" s="1"/>
  <c r="S123" i="21"/>
  <c r="S12" i="2" s="1"/>
  <c r="R123" i="21"/>
  <c r="R12" i="2" s="1"/>
  <c r="Q123" i="21"/>
  <c r="Q12" i="2" s="1"/>
  <c r="S122" i="21"/>
  <c r="S11" i="2" s="1"/>
  <c r="R122" i="21"/>
  <c r="R11" i="2" s="1"/>
  <c r="Q122" i="21"/>
  <c r="Q11" i="2" s="1"/>
  <c r="S121" i="21"/>
  <c r="S10" i="2" s="1"/>
  <c r="R121" i="21"/>
  <c r="R10" i="2" s="1"/>
  <c r="Q121" i="21"/>
  <c r="Q10" i="2" s="1"/>
  <c r="O142" i="21"/>
  <c r="O31" i="2" s="1"/>
  <c r="N142" i="21"/>
  <c r="N31" i="2" s="1"/>
  <c r="M142" i="21"/>
  <c r="M31" i="2" s="1"/>
  <c r="O141" i="21"/>
  <c r="O30" i="2" s="1"/>
  <c r="N141" i="21"/>
  <c r="N30" i="2" s="1"/>
  <c r="M141" i="21"/>
  <c r="M30" i="2" s="1"/>
  <c r="O140" i="21"/>
  <c r="O29" i="2" s="1"/>
  <c r="N140" i="21"/>
  <c r="N29" i="2" s="1"/>
  <c r="M140" i="21"/>
  <c r="M29" i="2" s="1"/>
  <c r="O138" i="21"/>
  <c r="O27" i="2" s="1"/>
  <c r="N138" i="21"/>
  <c r="N27" i="2" s="1"/>
  <c r="M138" i="21"/>
  <c r="M27" i="2" s="1"/>
  <c r="O137" i="21"/>
  <c r="O26" i="2" s="1"/>
  <c r="N137" i="21"/>
  <c r="N26" i="2" s="1"/>
  <c r="M137" i="21"/>
  <c r="M26" i="2" s="1"/>
  <c r="O136" i="21"/>
  <c r="O25" i="2" s="1"/>
  <c r="N136" i="21"/>
  <c r="N25" i="2" s="1"/>
  <c r="M136" i="21"/>
  <c r="M25" i="2" s="1"/>
  <c r="O135" i="21"/>
  <c r="O24" i="2" s="1"/>
  <c r="N135" i="21"/>
  <c r="N24" i="2" s="1"/>
  <c r="M135" i="21"/>
  <c r="M24" i="2" s="1"/>
  <c r="O134" i="21"/>
  <c r="O23" i="2" s="1"/>
  <c r="N134" i="21"/>
  <c r="N23" i="2" s="1"/>
  <c r="M134" i="21"/>
  <c r="M23" i="2" s="1"/>
  <c r="O133" i="21"/>
  <c r="O22" i="2" s="1"/>
  <c r="N133" i="21"/>
  <c r="N22" i="2" s="1"/>
  <c r="M133" i="21"/>
  <c r="M22" i="2" s="1"/>
  <c r="O132" i="21"/>
  <c r="O21" i="2" s="1"/>
  <c r="N132" i="21"/>
  <c r="N21" i="2" s="1"/>
  <c r="M132" i="21"/>
  <c r="M21" i="2" s="1"/>
  <c r="O131" i="21"/>
  <c r="O20" i="2" s="1"/>
  <c r="N131" i="21"/>
  <c r="N20" i="2" s="1"/>
  <c r="M131" i="21"/>
  <c r="M20" i="2" s="1"/>
  <c r="O130" i="21"/>
  <c r="O19" i="2" s="1"/>
  <c r="N130" i="21"/>
  <c r="N19" i="2" s="1"/>
  <c r="M130" i="21"/>
  <c r="M19" i="2" s="1"/>
  <c r="O128" i="21"/>
  <c r="O17" i="2" s="1"/>
  <c r="N128" i="21"/>
  <c r="N17" i="2" s="1"/>
  <c r="M128" i="21"/>
  <c r="M17" i="2" s="1"/>
  <c r="O127" i="21"/>
  <c r="O16" i="2" s="1"/>
  <c r="N127" i="21"/>
  <c r="N16" i="2" s="1"/>
  <c r="M127" i="21"/>
  <c r="M16" i="2" s="1"/>
  <c r="O126" i="21"/>
  <c r="O15" i="2" s="1"/>
  <c r="N126" i="21"/>
  <c r="N15" i="2" s="1"/>
  <c r="M126" i="21"/>
  <c r="M15" i="2" s="1"/>
  <c r="O125" i="21"/>
  <c r="O14" i="2" s="1"/>
  <c r="N125" i="21"/>
  <c r="N14" i="2" s="1"/>
  <c r="M125" i="21"/>
  <c r="M14" i="2" s="1"/>
  <c r="O124" i="21"/>
  <c r="O13" i="2" s="1"/>
  <c r="N124" i="21"/>
  <c r="N13" i="2" s="1"/>
  <c r="M124" i="21"/>
  <c r="M13" i="2" s="1"/>
  <c r="O123" i="21"/>
  <c r="O12" i="2" s="1"/>
  <c r="N123" i="21"/>
  <c r="N12" i="2" s="1"/>
  <c r="M123" i="21"/>
  <c r="M12" i="2" s="1"/>
  <c r="O122" i="21"/>
  <c r="O11" i="2" s="1"/>
  <c r="N122" i="21"/>
  <c r="N11" i="2" s="1"/>
  <c r="M122" i="21"/>
  <c r="M11" i="2" s="1"/>
  <c r="O121" i="21"/>
  <c r="O10" i="2" s="1"/>
  <c r="N121" i="21"/>
  <c r="N10" i="2" s="1"/>
  <c r="M121" i="21"/>
  <c r="M10" i="2" s="1"/>
  <c r="K142" i="21"/>
  <c r="K31" i="2" s="1"/>
  <c r="J142" i="21"/>
  <c r="J31" i="2" s="1"/>
  <c r="I142" i="21"/>
  <c r="I31" i="2" s="1"/>
  <c r="K141" i="21"/>
  <c r="K30" i="2" s="1"/>
  <c r="J141" i="21"/>
  <c r="J30" i="2" s="1"/>
  <c r="I141" i="21"/>
  <c r="I30" i="2" s="1"/>
  <c r="K140" i="21"/>
  <c r="K29" i="2" s="1"/>
  <c r="J140" i="21"/>
  <c r="J29" i="2" s="1"/>
  <c r="I140" i="21"/>
  <c r="I29" i="2" s="1"/>
  <c r="K138" i="21"/>
  <c r="K27" i="2" s="1"/>
  <c r="J138" i="21"/>
  <c r="J27" i="2" s="1"/>
  <c r="I138" i="21"/>
  <c r="I27" i="2" s="1"/>
  <c r="K137" i="21"/>
  <c r="K26" i="2" s="1"/>
  <c r="J137" i="21"/>
  <c r="J26" i="2" s="1"/>
  <c r="I137" i="21"/>
  <c r="I26" i="2" s="1"/>
  <c r="K136" i="21"/>
  <c r="K25" i="2" s="1"/>
  <c r="J136" i="21"/>
  <c r="J25" i="2" s="1"/>
  <c r="I136" i="21"/>
  <c r="I25" i="2" s="1"/>
  <c r="K135" i="21"/>
  <c r="K24" i="2" s="1"/>
  <c r="J135" i="21"/>
  <c r="J24" i="2" s="1"/>
  <c r="I135" i="21"/>
  <c r="I24" i="2" s="1"/>
  <c r="K134" i="21"/>
  <c r="K23" i="2" s="1"/>
  <c r="J134" i="21"/>
  <c r="J23" i="2" s="1"/>
  <c r="I134" i="21"/>
  <c r="I23" i="2" s="1"/>
  <c r="K133" i="21"/>
  <c r="K22" i="2" s="1"/>
  <c r="J133" i="21"/>
  <c r="J22" i="2" s="1"/>
  <c r="I133" i="21"/>
  <c r="I22" i="2" s="1"/>
  <c r="K132" i="21"/>
  <c r="K21" i="2" s="1"/>
  <c r="J132" i="21"/>
  <c r="J21" i="2" s="1"/>
  <c r="I132" i="21"/>
  <c r="I21" i="2" s="1"/>
  <c r="K131" i="21"/>
  <c r="K20" i="2" s="1"/>
  <c r="J131" i="21"/>
  <c r="J20" i="2" s="1"/>
  <c r="I131" i="21"/>
  <c r="I20" i="2" s="1"/>
  <c r="K130" i="21"/>
  <c r="K19" i="2" s="1"/>
  <c r="J130" i="21"/>
  <c r="J19" i="2" s="1"/>
  <c r="I130" i="21"/>
  <c r="I19" i="2" s="1"/>
  <c r="K128" i="21"/>
  <c r="K17" i="2" s="1"/>
  <c r="J128" i="21"/>
  <c r="J17" i="2" s="1"/>
  <c r="I128" i="21"/>
  <c r="K127" i="21"/>
  <c r="K16" i="2" s="1"/>
  <c r="J127" i="21"/>
  <c r="J16" i="2" s="1"/>
  <c r="I127" i="21"/>
  <c r="I16" i="2" s="1"/>
  <c r="K126" i="21"/>
  <c r="K15" i="2" s="1"/>
  <c r="J126" i="21"/>
  <c r="J15" i="2" s="1"/>
  <c r="I126" i="21"/>
  <c r="I15" i="2" s="1"/>
  <c r="K125" i="21"/>
  <c r="K14" i="2" s="1"/>
  <c r="J125" i="21"/>
  <c r="J14" i="2" s="1"/>
  <c r="I125" i="21"/>
  <c r="I14" i="2" s="1"/>
  <c r="K124" i="21"/>
  <c r="K13" i="2" s="1"/>
  <c r="J124" i="21"/>
  <c r="J13" i="2" s="1"/>
  <c r="I124" i="21"/>
  <c r="I13" i="2" s="1"/>
  <c r="K123" i="21"/>
  <c r="K12" i="2" s="1"/>
  <c r="J123" i="21"/>
  <c r="J12" i="2" s="1"/>
  <c r="I123" i="21"/>
  <c r="I12" i="2" s="1"/>
  <c r="K122" i="21"/>
  <c r="K11" i="2" s="1"/>
  <c r="J122" i="21"/>
  <c r="J11" i="2" s="1"/>
  <c r="I122" i="21"/>
  <c r="I11" i="2" s="1"/>
  <c r="K121" i="21"/>
  <c r="K10" i="2" s="1"/>
  <c r="J121" i="21"/>
  <c r="J10" i="2" s="1"/>
  <c r="I121" i="21"/>
  <c r="I10" i="2" s="1"/>
  <c r="W109" i="21"/>
  <c r="W109" i="1" s="1"/>
  <c r="V109" i="21"/>
  <c r="V109" i="1" s="1"/>
  <c r="U109" i="21"/>
  <c r="U109" i="1" s="1"/>
  <c r="W108" i="21"/>
  <c r="W108" i="1" s="1"/>
  <c r="V108" i="21"/>
  <c r="V108" i="1" s="1"/>
  <c r="U108" i="21"/>
  <c r="U108" i="1" s="1"/>
  <c r="W106" i="21"/>
  <c r="W106" i="1" s="1"/>
  <c r="V106" i="21"/>
  <c r="V106" i="1" s="1"/>
  <c r="U106" i="21"/>
  <c r="U106" i="1" s="1"/>
  <c r="W105" i="21"/>
  <c r="W105" i="1" s="1"/>
  <c r="V105" i="21"/>
  <c r="V105" i="1" s="1"/>
  <c r="U105" i="21"/>
  <c r="U105" i="1" s="1"/>
  <c r="W104" i="21"/>
  <c r="W104" i="1" s="1"/>
  <c r="V104" i="21"/>
  <c r="V104" i="1" s="1"/>
  <c r="U104" i="21"/>
  <c r="U104" i="1" s="1"/>
  <c r="W103" i="21"/>
  <c r="W103" i="1" s="1"/>
  <c r="V103" i="21"/>
  <c r="V103" i="1" s="1"/>
  <c r="U103" i="21"/>
  <c r="U103" i="1" s="1"/>
  <c r="W102" i="21"/>
  <c r="W102" i="1" s="1"/>
  <c r="V102" i="21"/>
  <c r="V102" i="1" s="1"/>
  <c r="U102" i="21"/>
  <c r="U102" i="1" s="1"/>
  <c r="W100" i="21"/>
  <c r="W100" i="1" s="1"/>
  <c r="V100" i="21"/>
  <c r="V100" i="1" s="1"/>
  <c r="U100" i="21"/>
  <c r="U100" i="1" s="1"/>
  <c r="W99" i="21"/>
  <c r="W99" i="1" s="1"/>
  <c r="V99" i="21"/>
  <c r="V99" i="1" s="1"/>
  <c r="U99" i="21"/>
  <c r="U99" i="1" s="1"/>
  <c r="W98" i="21"/>
  <c r="W98" i="1" s="1"/>
  <c r="V98" i="21"/>
  <c r="V98" i="1" s="1"/>
  <c r="U98" i="21"/>
  <c r="U98" i="1" s="1"/>
  <c r="W97" i="21"/>
  <c r="W97" i="1" s="1"/>
  <c r="V97" i="21"/>
  <c r="V97" i="1" s="1"/>
  <c r="U97" i="21"/>
  <c r="U97" i="1" s="1"/>
  <c r="W96" i="21"/>
  <c r="W96" i="1" s="1"/>
  <c r="V96" i="21"/>
  <c r="V96" i="1" s="1"/>
  <c r="U96" i="21"/>
  <c r="U96" i="1" s="1"/>
  <c r="W95" i="21"/>
  <c r="W95" i="1" s="1"/>
  <c r="V95" i="21"/>
  <c r="V95" i="1" s="1"/>
  <c r="U95" i="21"/>
  <c r="U95" i="1" s="1"/>
  <c r="W94" i="21"/>
  <c r="W94" i="1" s="1"/>
  <c r="V94" i="21"/>
  <c r="V94" i="1" s="1"/>
  <c r="U94" i="21"/>
  <c r="U94" i="1" s="1"/>
  <c r="W93" i="21"/>
  <c r="W93" i="1" s="1"/>
  <c r="V93" i="21"/>
  <c r="V93" i="1" s="1"/>
  <c r="U93" i="21"/>
  <c r="U93" i="1" s="1"/>
  <c r="W91" i="21"/>
  <c r="W91" i="1" s="1"/>
  <c r="V91" i="21"/>
  <c r="V91" i="1" s="1"/>
  <c r="U91" i="21"/>
  <c r="U91" i="1" s="1"/>
  <c r="W90" i="21"/>
  <c r="W90" i="1" s="1"/>
  <c r="V90" i="21"/>
  <c r="V90" i="1" s="1"/>
  <c r="U90" i="21"/>
  <c r="U90" i="1" s="1"/>
  <c r="W88" i="21"/>
  <c r="W88" i="1" s="1"/>
  <c r="V88" i="21"/>
  <c r="V88" i="1" s="1"/>
  <c r="U88" i="21"/>
  <c r="U88" i="1" s="1"/>
  <c r="W87" i="21"/>
  <c r="W87" i="1" s="1"/>
  <c r="V87" i="21"/>
  <c r="V87" i="1" s="1"/>
  <c r="U87" i="21"/>
  <c r="U87" i="1" s="1"/>
  <c r="W86" i="21"/>
  <c r="W86" i="1" s="1"/>
  <c r="V86" i="21"/>
  <c r="V86" i="1" s="1"/>
  <c r="U86" i="21"/>
  <c r="U86" i="1" s="1"/>
  <c r="W85" i="21"/>
  <c r="W85" i="1" s="1"/>
  <c r="V85" i="21"/>
  <c r="V85" i="1" s="1"/>
  <c r="U85" i="21"/>
  <c r="U85" i="1" s="1"/>
  <c r="W83" i="21"/>
  <c r="W83" i="1" s="1"/>
  <c r="V83" i="21"/>
  <c r="V83" i="1" s="1"/>
  <c r="U83" i="21"/>
  <c r="U83" i="1" s="1"/>
  <c r="W82" i="21"/>
  <c r="W82" i="1" s="1"/>
  <c r="V82" i="21"/>
  <c r="V82" i="1" s="1"/>
  <c r="U82" i="21"/>
  <c r="U82" i="1" s="1"/>
  <c r="W81" i="21"/>
  <c r="W81" i="1" s="1"/>
  <c r="V81" i="21"/>
  <c r="V81" i="1" s="1"/>
  <c r="U81" i="21"/>
  <c r="U81" i="1" s="1"/>
  <c r="W79" i="21"/>
  <c r="W79" i="1" s="1"/>
  <c r="V79" i="21"/>
  <c r="V79" i="1" s="1"/>
  <c r="U79" i="21"/>
  <c r="U79" i="1" s="1"/>
  <c r="W78" i="21"/>
  <c r="W78" i="1" s="1"/>
  <c r="V78" i="21"/>
  <c r="V78" i="1" s="1"/>
  <c r="U78" i="21"/>
  <c r="U78" i="1" s="1"/>
  <c r="W77" i="21"/>
  <c r="W77" i="1" s="1"/>
  <c r="V77" i="21"/>
  <c r="V77" i="1" s="1"/>
  <c r="U77" i="21"/>
  <c r="U77" i="1" s="1"/>
  <c r="W76" i="21"/>
  <c r="W76" i="1" s="1"/>
  <c r="V76" i="21"/>
  <c r="V76" i="1" s="1"/>
  <c r="U76" i="21"/>
  <c r="U76" i="1" s="1"/>
  <c r="W75" i="21"/>
  <c r="W75" i="1" s="1"/>
  <c r="V75" i="21"/>
  <c r="V75" i="1" s="1"/>
  <c r="U75" i="21"/>
  <c r="U75" i="1" s="1"/>
  <c r="W74" i="21"/>
  <c r="W74" i="1" s="1"/>
  <c r="V74" i="21"/>
  <c r="V74" i="1" s="1"/>
  <c r="U74" i="21"/>
  <c r="U74" i="1" s="1"/>
  <c r="W72" i="21"/>
  <c r="W72" i="1" s="1"/>
  <c r="V72" i="21"/>
  <c r="V72" i="1" s="1"/>
  <c r="U72" i="21"/>
  <c r="U72" i="1" s="1"/>
  <c r="W71" i="21"/>
  <c r="W71" i="1" s="1"/>
  <c r="V71" i="21"/>
  <c r="V71" i="1" s="1"/>
  <c r="U71" i="21"/>
  <c r="U71" i="1" s="1"/>
  <c r="W70" i="21"/>
  <c r="W70" i="1" s="1"/>
  <c r="V70" i="21"/>
  <c r="V70" i="1" s="1"/>
  <c r="U70" i="21"/>
  <c r="U70" i="1" s="1"/>
  <c r="W69" i="21"/>
  <c r="W69" i="1" s="1"/>
  <c r="V69" i="21"/>
  <c r="V69" i="1" s="1"/>
  <c r="U69" i="21"/>
  <c r="U69" i="1" s="1"/>
  <c r="W68" i="21"/>
  <c r="W68" i="1" s="1"/>
  <c r="V68" i="21"/>
  <c r="V68" i="1" s="1"/>
  <c r="U68" i="21"/>
  <c r="U68" i="1" s="1"/>
  <c r="W66" i="21"/>
  <c r="W66" i="1" s="1"/>
  <c r="V66" i="21"/>
  <c r="V66" i="1" s="1"/>
  <c r="U66" i="21"/>
  <c r="U66" i="1" s="1"/>
  <c r="W65" i="21"/>
  <c r="W65" i="1" s="1"/>
  <c r="V65" i="21"/>
  <c r="V65" i="1" s="1"/>
  <c r="U65" i="21"/>
  <c r="U65" i="1" s="1"/>
  <c r="W64" i="21"/>
  <c r="W64" i="1" s="1"/>
  <c r="V64" i="21"/>
  <c r="V64" i="1" s="1"/>
  <c r="U64" i="21"/>
  <c r="U64" i="1" s="1"/>
  <c r="W63" i="21"/>
  <c r="W63" i="1" s="1"/>
  <c r="V63" i="21"/>
  <c r="V63" i="1" s="1"/>
  <c r="U63" i="21"/>
  <c r="U63" i="1" s="1"/>
  <c r="W62" i="21"/>
  <c r="W62" i="1" s="1"/>
  <c r="V62" i="21"/>
  <c r="V62" i="1" s="1"/>
  <c r="U62" i="21"/>
  <c r="U62" i="1" s="1"/>
  <c r="W60" i="21"/>
  <c r="W60" i="1" s="1"/>
  <c r="V60" i="21"/>
  <c r="V60" i="1" s="1"/>
  <c r="U60" i="21"/>
  <c r="U60" i="1" s="1"/>
  <c r="W59" i="21"/>
  <c r="W59" i="1" s="1"/>
  <c r="V59" i="21"/>
  <c r="V59" i="1" s="1"/>
  <c r="U59" i="21"/>
  <c r="U59" i="1" s="1"/>
  <c r="W57" i="21"/>
  <c r="W57" i="1" s="1"/>
  <c r="V57" i="21"/>
  <c r="V57" i="1" s="1"/>
  <c r="U57" i="21"/>
  <c r="U57" i="1" s="1"/>
  <c r="W56" i="21"/>
  <c r="W56" i="1" s="1"/>
  <c r="V56" i="21"/>
  <c r="V56" i="1" s="1"/>
  <c r="U56" i="21"/>
  <c r="U56" i="1" s="1"/>
  <c r="W54" i="21"/>
  <c r="W54" i="1" s="1"/>
  <c r="V54" i="21"/>
  <c r="V54" i="1" s="1"/>
  <c r="U54" i="21"/>
  <c r="U54" i="1" s="1"/>
  <c r="W53" i="21"/>
  <c r="W53" i="1" s="1"/>
  <c r="V53" i="21"/>
  <c r="V53" i="1" s="1"/>
  <c r="U53" i="21"/>
  <c r="U53" i="1" s="1"/>
  <c r="W52" i="21"/>
  <c r="W52" i="1" s="1"/>
  <c r="V52" i="21"/>
  <c r="V52" i="1" s="1"/>
  <c r="U52" i="21"/>
  <c r="U52" i="1" s="1"/>
  <c r="W51" i="21"/>
  <c r="W51" i="1" s="1"/>
  <c r="V51" i="21"/>
  <c r="V51" i="1" s="1"/>
  <c r="U51" i="21"/>
  <c r="U51" i="1" s="1"/>
  <c r="W50" i="21"/>
  <c r="W50" i="1" s="1"/>
  <c r="V50" i="21"/>
  <c r="V50" i="1" s="1"/>
  <c r="U50" i="21"/>
  <c r="U50" i="1" s="1"/>
  <c r="W49" i="21"/>
  <c r="W49" i="1" s="1"/>
  <c r="V49" i="21"/>
  <c r="V49" i="1" s="1"/>
  <c r="U49" i="21"/>
  <c r="U49" i="1" s="1"/>
  <c r="W48" i="21"/>
  <c r="W48" i="1" s="1"/>
  <c r="V48" i="21"/>
  <c r="V48" i="1" s="1"/>
  <c r="U48" i="21"/>
  <c r="U48" i="1" s="1"/>
  <c r="W47" i="21"/>
  <c r="W47" i="1" s="1"/>
  <c r="V47" i="21"/>
  <c r="V47" i="1" s="1"/>
  <c r="U47" i="21"/>
  <c r="U47" i="1" s="1"/>
  <c r="W46" i="21"/>
  <c r="W46" i="1" s="1"/>
  <c r="V46" i="21"/>
  <c r="V46" i="1" s="1"/>
  <c r="U46" i="21"/>
  <c r="U46" i="1" s="1"/>
  <c r="W44" i="21"/>
  <c r="W44" i="1" s="1"/>
  <c r="V44" i="21"/>
  <c r="V44" i="1" s="1"/>
  <c r="U44" i="21"/>
  <c r="U44" i="1" s="1"/>
  <c r="W42" i="21"/>
  <c r="W42" i="1" s="1"/>
  <c r="V42" i="21"/>
  <c r="V42" i="1" s="1"/>
  <c r="U42" i="21"/>
  <c r="U42" i="1" s="1"/>
  <c r="W41" i="21"/>
  <c r="W41" i="1" s="1"/>
  <c r="V41" i="21"/>
  <c r="V41" i="1" s="1"/>
  <c r="U41" i="21"/>
  <c r="U41" i="1" s="1"/>
  <c r="W40" i="21"/>
  <c r="W40" i="1" s="1"/>
  <c r="V40" i="21"/>
  <c r="V40" i="1" s="1"/>
  <c r="U40" i="21"/>
  <c r="U40" i="1" s="1"/>
  <c r="W39" i="21"/>
  <c r="W39" i="1" s="1"/>
  <c r="V39" i="21"/>
  <c r="V39" i="1" s="1"/>
  <c r="U39" i="21"/>
  <c r="U39" i="1" s="1"/>
  <c r="W38" i="21"/>
  <c r="W38" i="1" s="1"/>
  <c r="V38" i="21"/>
  <c r="V38" i="1" s="1"/>
  <c r="U38" i="21"/>
  <c r="U38" i="1" s="1"/>
  <c r="W37" i="21"/>
  <c r="W37" i="1" s="1"/>
  <c r="V37" i="21"/>
  <c r="V37" i="1" s="1"/>
  <c r="U37" i="21"/>
  <c r="U37" i="1" s="1"/>
  <c r="W36" i="21"/>
  <c r="W36" i="1" s="1"/>
  <c r="V36" i="21"/>
  <c r="V36" i="1" s="1"/>
  <c r="U36" i="21"/>
  <c r="U36" i="1" s="1"/>
  <c r="W35" i="21"/>
  <c r="W35" i="1" s="1"/>
  <c r="V35" i="21"/>
  <c r="V35" i="1" s="1"/>
  <c r="U35" i="21"/>
  <c r="U35" i="1" s="1"/>
  <c r="W33" i="21"/>
  <c r="W33" i="1" s="1"/>
  <c r="V33" i="21"/>
  <c r="V33" i="1" s="1"/>
  <c r="U33" i="21"/>
  <c r="U33" i="1" s="1"/>
  <c r="W32" i="21"/>
  <c r="W32" i="1" s="1"/>
  <c r="V32" i="21"/>
  <c r="V32" i="1" s="1"/>
  <c r="U32" i="21"/>
  <c r="U32" i="1" s="1"/>
  <c r="W30" i="21"/>
  <c r="W30" i="1" s="1"/>
  <c r="V30" i="21"/>
  <c r="V30" i="1" s="1"/>
  <c r="U30" i="21"/>
  <c r="U30" i="1" s="1"/>
  <c r="W29" i="21"/>
  <c r="W29" i="1" s="1"/>
  <c r="V29" i="21"/>
  <c r="V29" i="1" s="1"/>
  <c r="U29" i="21"/>
  <c r="U29" i="1" s="1"/>
  <c r="W28" i="21"/>
  <c r="W28" i="1" s="1"/>
  <c r="V28" i="21"/>
  <c r="V28" i="1" s="1"/>
  <c r="U28" i="21"/>
  <c r="U28" i="1" s="1"/>
  <c r="W27" i="21"/>
  <c r="W27" i="1" s="1"/>
  <c r="V27" i="21"/>
  <c r="V27" i="1" s="1"/>
  <c r="U27" i="21"/>
  <c r="U27" i="1" s="1"/>
  <c r="W26" i="21"/>
  <c r="W26" i="1" s="1"/>
  <c r="V26" i="21"/>
  <c r="V26" i="1" s="1"/>
  <c r="U26" i="21"/>
  <c r="U26" i="1" s="1"/>
  <c r="W24" i="21"/>
  <c r="W24" i="1" s="1"/>
  <c r="V24" i="21"/>
  <c r="V24" i="1" s="1"/>
  <c r="U24" i="21"/>
  <c r="U24" i="1" s="1"/>
  <c r="W23" i="21"/>
  <c r="W23" i="1" s="1"/>
  <c r="V23" i="21"/>
  <c r="V23" i="1" s="1"/>
  <c r="U23" i="21"/>
  <c r="U23" i="1" s="1"/>
  <c r="W22" i="21"/>
  <c r="W22" i="1" s="1"/>
  <c r="V22" i="21"/>
  <c r="V22" i="1" s="1"/>
  <c r="U22" i="21"/>
  <c r="U22" i="1" s="1"/>
  <c r="W21" i="21"/>
  <c r="W21" i="1" s="1"/>
  <c r="V21" i="21"/>
  <c r="V21" i="1" s="1"/>
  <c r="U21" i="21"/>
  <c r="U21" i="1" s="1"/>
  <c r="W20" i="21"/>
  <c r="W20" i="1" s="1"/>
  <c r="V20" i="21"/>
  <c r="V20" i="1" s="1"/>
  <c r="U20" i="21"/>
  <c r="U20" i="1" s="1"/>
  <c r="X18" i="21"/>
  <c r="X18" i="1" s="1"/>
  <c r="W18" i="21"/>
  <c r="W18" i="1" s="1"/>
  <c r="V18" i="21"/>
  <c r="V18" i="1" s="1"/>
  <c r="U18" i="21"/>
  <c r="U18" i="1" s="1"/>
  <c r="X17" i="21"/>
  <c r="X17" i="1" s="1"/>
  <c r="W17" i="21"/>
  <c r="W17" i="1" s="1"/>
  <c r="V17" i="21"/>
  <c r="V17" i="1" s="1"/>
  <c r="U17" i="21"/>
  <c r="U17" i="1" s="1"/>
  <c r="W16" i="21"/>
  <c r="W16" i="1" s="1"/>
  <c r="V16" i="21"/>
  <c r="V16" i="1" s="1"/>
  <c r="U16" i="21"/>
  <c r="U16" i="1" s="1"/>
  <c r="W14" i="21"/>
  <c r="V14" i="21"/>
  <c r="U14" i="21"/>
  <c r="W13" i="21"/>
  <c r="W13" i="1" s="1"/>
  <c r="V13" i="21"/>
  <c r="V13" i="1" s="1"/>
  <c r="U13" i="21"/>
  <c r="U13" i="1" s="1"/>
  <c r="W12" i="21"/>
  <c r="W12" i="1" s="1"/>
  <c r="V12" i="21"/>
  <c r="V12" i="1" s="1"/>
  <c r="U12" i="21"/>
  <c r="U12" i="1" s="1"/>
  <c r="W11" i="21"/>
  <c r="W11" i="1" s="1"/>
  <c r="V11" i="21"/>
  <c r="V11" i="1" s="1"/>
  <c r="U11" i="21"/>
  <c r="U11" i="1" s="1"/>
  <c r="S109" i="21"/>
  <c r="S109" i="1" s="1"/>
  <c r="R109" i="21"/>
  <c r="R109" i="1" s="1"/>
  <c r="Q109" i="21"/>
  <c r="Q109" i="1" s="1"/>
  <c r="S108" i="21"/>
  <c r="S108" i="1" s="1"/>
  <c r="R108" i="21"/>
  <c r="R108" i="1" s="1"/>
  <c r="Q108" i="21"/>
  <c r="Q108" i="1" s="1"/>
  <c r="S106" i="21"/>
  <c r="S106" i="1" s="1"/>
  <c r="R106" i="21"/>
  <c r="R106" i="1" s="1"/>
  <c r="Q106" i="21"/>
  <c r="Q106" i="1" s="1"/>
  <c r="S105" i="21"/>
  <c r="S105" i="1" s="1"/>
  <c r="R105" i="21"/>
  <c r="R105" i="1" s="1"/>
  <c r="Q105" i="21"/>
  <c r="Q105" i="1" s="1"/>
  <c r="S104" i="21"/>
  <c r="S104" i="1" s="1"/>
  <c r="R104" i="21"/>
  <c r="R104" i="1" s="1"/>
  <c r="Q104" i="21"/>
  <c r="Q104" i="1" s="1"/>
  <c r="S103" i="21"/>
  <c r="S103" i="1" s="1"/>
  <c r="R103" i="21"/>
  <c r="R103" i="1" s="1"/>
  <c r="Q103" i="21"/>
  <c r="Q103" i="1" s="1"/>
  <c r="S102" i="21"/>
  <c r="S102" i="1" s="1"/>
  <c r="R102" i="21"/>
  <c r="R102" i="1" s="1"/>
  <c r="Q102" i="21"/>
  <c r="Q102" i="1" s="1"/>
  <c r="S100" i="21"/>
  <c r="S100" i="1" s="1"/>
  <c r="R100" i="21"/>
  <c r="R100" i="1" s="1"/>
  <c r="Q100" i="21"/>
  <c r="Q100" i="1" s="1"/>
  <c r="S99" i="21"/>
  <c r="S99" i="1" s="1"/>
  <c r="R99" i="21"/>
  <c r="R99" i="1" s="1"/>
  <c r="Q99" i="21"/>
  <c r="Q99" i="1" s="1"/>
  <c r="S98" i="21"/>
  <c r="S98" i="1" s="1"/>
  <c r="R98" i="21"/>
  <c r="R98" i="1" s="1"/>
  <c r="Q98" i="21"/>
  <c r="Q98" i="1" s="1"/>
  <c r="S97" i="21"/>
  <c r="S97" i="1" s="1"/>
  <c r="R97" i="21"/>
  <c r="R97" i="1" s="1"/>
  <c r="Q97" i="21"/>
  <c r="Q97" i="1" s="1"/>
  <c r="S96" i="21"/>
  <c r="S96" i="1" s="1"/>
  <c r="R96" i="21"/>
  <c r="R96" i="1" s="1"/>
  <c r="Q96" i="21"/>
  <c r="Q96" i="1" s="1"/>
  <c r="S95" i="21"/>
  <c r="S95" i="1" s="1"/>
  <c r="R95" i="21"/>
  <c r="R95" i="1" s="1"/>
  <c r="Q95" i="21"/>
  <c r="Q95" i="1" s="1"/>
  <c r="S94" i="21"/>
  <c r="S94" i="1" s="1"/>
  <c r="R94" i="21"/>
  <c r="R94" i="1" s="1"/>
  <c r="Q94" i="21"/>
  <c r="Q94" i="1" s="1"/>
  <c r="S93" i="21"/>
  <c r="S93" i="1" s="1"/>
  <c r="R93" i="21"/>
  <c r="R93" i="1" s="1"/>
  <c r="Q93" i="21"/>
  <c r="Q93" i="1" s="1"/>
  <c r="S91" i="21"/>
  <c r="S91" i="1" s="1"/>
  <c r="R91" i="21"/>
  <c r="R91" i="1" s="1"/>
  <c r="Q91" i="21"/>
  <c r="Q91" i="1" s="1"/>
  <c r="S90" i="21"/>
  <c r="S90" i="1" s="1"/>
  <c r="R90" i="21"/>
  <c r="R90" i="1" s="1"/>
  <c r="Q90" i="21"/>
  <c r="Q90" i="1" s="1"/>
  <c r="S88" i="21"/>
  <c r="S88" i="1" s="1"/>
  <c r="R88" i="21"/>
  <c r="R88" i="1" s="1"/>
  <c r="Q88" i="21"/>
  <c r="Q88" i="1" s="1"/>
  <c r="S87" i="21"/>
  <c r="S87" i="1" s="1"/>
  <c r="R87" i="21"/>
  <c r="R87" i="1" s="1"/>
  <c r="Q87" i="21"/>
  <c r="Q87" i="1" s="1"/>
  <c r="S86" i="21"/>
  <c r="S86" i="1" s="1"/>
  <c r="R86" i="21"/>
  <c r="R86" i="1" s="1"/>
  <c r="Q86" i="21"/>
  <c r="Q86" i="1" s="1"/>
  <c r="S85" i="21"/>
  <c r="S85" i="1" s="1"/>
  <c r="R85" i="21"/>
  <c r="R85" i="1" s="1"/>
  <c r="Q85" i="21"/>
  <c r="Q85" i="1" s="1"/>
  <c r="S83" i="21"/>
  <c r="S83" i="1" s="1"/>
  <c r="R83" i="21"/>
  <c r="R83" i="1" s="1"/>
  <c r="Q83" i="21"/>
  <c r="Q83" i="1" s="1"/>
  <c r="S82" i="21"/>
  <c r="S82" i="1" s="1"/>
  <c r="R82" i="21"/>
  <c r="R82" i="1" s="1"/>
  <c r="Q82" i="21"/>
  <c r="Q82" i="1" s="1"/>
  <c r="S81" i="21"/>
  <c r="S81" i="1" s="1"/>
  <c r="R81" i="21"/>
  <c r="R81" i="1" s="1"/>
  <c r="Q81" i="21"/>
  <c r="Q81" i="1" s="1"/>
  <c r="S79" i="21"/>
  <c r="S79" i="1" s="1"/>
  <c r="R79" i="21"/>
  <c r="R79" i="1" s="1"/>
  <c r="Q79" i="21"/>
  <c r="Q79" i="1" s="1"/>
  <c r="S78" i="21"/>
  <c r="S78" i="1" s="1"/>
  <c r="R78" i="21"/>
  <c r="R78" i="1" s="1"/>
  <c r="Q78" i="21"/>
  <c r="Q78" i="1" s="1"/>
  <c r="S77" i="21"/>
  <c r="S77" i="1" s="1"/>
  <c r="R77" i="21"/>
  <c r="R77" i="1" s="1"/>
  <c r="Q77" i="21"/>
  <c r="Q77" i="1" s="1"/>
  <c r="S76" i="21"/>
  <c r="S76" i="1" s="1"/>
  <c r="R76" i="21"/>
  <c r="R76" i="1" s="1"/>
  <c r="Q76" i="21"/>
  <c r="Q76" i="1" s="1"/>
  <c r="S75" i="21"/>
  <c r="S75" i="1" s="1"/>
  <c r="R75" i="21"/>
  <c r="R75" i="1" s="1"/>
  <c r="Q75" i="21"/>
  <c r="Q75" i="1" s="1"/>
  <c r="S74" i="21"/>
  <c r="S74" i="1" s="1"/>
  <c r="R74" i="21"/>
  <c r="R74" i="1" s="1"/>
  <c r="Q74" i="21"/>
  <c r="Q74" i="1" s="1"/>
  <c r="S72" i="21"/>
  <c r="S72" i="1" s="1"/>
  <c r="R72" i="21"/>
  <c r="R72" i="1" s="1"/>
  <c r="Q72" i="21"/>
  <c r="Q72" i="1" s="1"/>
  <c r="S71" i="21"/>
  <c r="S71" i="1" s="1"/>
  <c r="R71" i="21"/>
  <c r="R71" i="1" s="1"/>
  <c r="Q71" i="21"/>
  <c r="Q71" i="1" s="1"/>
  <c r="S70" i="21"/>
  <c r="S70" i="1" s="1"/>
  <c r="R70" i="21"/>
  <c r="R70" i="1" s="1"/>
  <c r="Q70" i="21"/>
  <c r="Q70" i="1" s="1"/>
  <c r="S69" i="21"/>
  <c r="S69" i="1" s="1"/>
  <c r="R69" i="21"/>
  <c r="R69" i="1" s="1"/>
  <c r="Q69" i="21"/>
  <c r="Q69" i="1" s="1"/>
  <c r="S68" i="21"/>
  <c r="S68" i="1" s="1"/>
  <c r="R68" i="21"/>
  <c r="R68" i="1" s="1"/>
  <c r="Q68" i="21"/>
  <c r="Q68" i="1" s="1"/>
  <c r="S66" i="21"/>
  <c r="S66" i="1" s="1"/>
  <c r="R66" i="21"/>
  <c r="R66" i="1" s="1"/>
  <c r="Q66" i="21"/>
  <c r="Q66" i="1" s="1"/>
  <c r="S65" i="21"/>
  <c r="S65" i="1" s="1"/>
  <c r="R65" i="21"/>
  <c r="R65" i="1" s="1"/>
  <c r="Q65" i="21"/>
  <c r="Q65" i="1" s="1"/>
  <c r="S64" i="21"/>
  <c r="S64" i="1" s="1"/>
  <c r="R64" i="21"/>
  <c r="R64" i="1" s="1"/>
  <c r="Q64" i="21"/>
  <c r="Q64" i="1" s="1"/>
  <c r="S63" i="21"/>
  <c r="S63" i="1" s="1"/>
  <c r="R63" i="21"/>
  <c r="R63" i="1" s="1"/>
  <c r="Q63" i="21"/>
  <c r="Q63" i="1" s="1"/>
  <c r="S62" i="21"/>
  <c r="S62" i="1" s="1"/>
  <c r="R62" i="21"/>
  <c r="R62" i="1" s="1"/>
  <c r="Q62" i="21"/>
  <c r="Q62" i="1" s="1"/>
  <c r="S60" i="21"/>
  <c r="S60" i="1" s="1"/>
  <c r="R60" i="21"/>
  <c r="R60" i="1" s="1"/>
  <c r="Q60" i="21"/>
  <c r="Q60" i="1" s="1"/>
  <c r="S59" i="21"/>
  <c r="S59" i="1" s="1"/>
  <c r="R59" i="21"/>
  <c r="R59" i="1" s="1"/>
  <c r="Q59" i="21"/>
  <c r="Q59" i="1" s="1"/>
  <c r="S57" i="21"/>
  <c r="S57" i="1" s="1"/>
  <c r="R57" i="21"/>
  <c r="R57" i="1" s="1"/>
  <c r="Q57" i="21"/>
  <c r="Q57" i="1" s="1"/>
  <c r="S56" i="21"/>
  <c r="S56" i="1" s="1"/>
  <c r="R56" i="21"/>
  <c r="R56" i="1" s="1"/>
  <c r="Q56" i="21"/>
  <c r="Q56" i="1" s="1"/>
  <c r="S54" i="21"/>
  <c r="S54" i="1" s="1"/>
  <c r="R54" i="21"/>
  <c r="R54" i="1" s="1"/>
  <c r="Q54" i="21"/>
  <c r="Q54" i="1" s="1"/>
  <c r="S53" i="21"/>
  <c r="S53" i="1" s="1"/>
  <c r="R53" i="21"/>
  <c r="R53" i="1" s="1"/>
  <c r="Q53" i="21"/>
  <c r="Q53" i="1" s="1"/>
  <c r="S52" i="21"/>
  <c r="S52" i="1" s="1"/>
  <c r="R52" i="21"/>
  <c r="R52" i="1" s="1"/>
  <c r="Q52" i="21"/>
  <c r="Q52" i="1" s="1"/>
  <c r="S51" i="21"/>
  <c r="S51" i="1" s="1"/>
  <c r="R51" i="21"/>
  <c r="R51" i="1" s="1"/>
  <c r="Q51" i="21"/>
  <c r="Q51" i="1" s="1"/>
  <c r="S50" i="21"/>
  <c r="S50" i="1" s="1"/>
  <c r="R50" i="21"/>
  <c r="R50" i="1" s="1"/>
  <c r="Q50" i="21"/>
  <c r="Q50" i="1" s="1"/>
  <c r="S49" i="21"/>
  <c r="S49" i="1" s="1"/>
  <c r="R49" i="21"/>
  <c r="R49" i="1" s="1"/>
  <c r="Q49" i="21"/>
  <c r="Q49" i="1" s="1"/>
  <c r="S48" i="21"/>
  <c r="S48" i="1" s="1"/>
  <c r="R48" i="21"/>
  <c r="R48" i="1" s="1"/>
  <c r="Q48" i="21"/>
  <c r="Q48" i="1" s="1"/>
  <c r="S47" i="21"/>
  <c r="S47" i="1" s="1"/>
  <c r="R47" i="21"/>
  <c r="R47" i="1" s="1"/>
  <c r="Q47" i="21"/>
  <c r="Q47" i="1" s="1"/>
  <c r="S46" i="21"/>
  <c r="S46" i="1" s="1"/>
  <c r="R46" i="21"/>
  <c r="R46" i="1" s="1"/>
  <c r="Q46" i="21"/>
  <c r="Q46" i="1" s="1"/>
  <c r="S44" i="21"/>
  <c r="S44" i="1" s="1"/>
  <c r="R44" i="21"/>
  <c r="R44" i="1" s="1"/>
  <c r="Q44" i="21"/>
  <c r="Q44" i="1" s="1"/>
  <c r="S42" i="21"/>
  <c r="S42" i="1" s="1"/>
  <c r="R42" i="21"/>
  <c r="R42" i="1" s="1"/>
  <c r="Q42" i="21"/>
  <c r="Q42" i="1" s="1"/>
  <c r="S41" i="21"/>
  <c r="S41" i="1" s="1"/>
  <c r="R41" i="21"/>
  <c r="R41" i="1" s="1"/>
  <c r="Q41" i="21"/>
  <c r="Q41" i="1" s="1"/>
  <c r="S40" i="21"/>
  <c r="S40" i="1" s="1"/>
  <c r="R40" i="21"/>
  <c r="R40" i="1" s="1"/>
  <c r="Q40" i="21"/>
  <c r="Q40" i="1" s="1"/>
  <c r="S39" i="21"/>
  <c r="S39" i="1" s="1"/>
  <c r="R39" i="21"/>
  <c r="R39" i="1" s="1"/>
  <c r="Q39" i="21"/>
  <c r="Q39" i="1" s="1"/>
  <c r="S38" i="21"/>
  <c r="S38" i="1" s="1"/>
  <c r="R38" i="21"/>
  <c r="R38" i="1" s="1"/>
  <c r="Q38" i="21"/>
  <c r="Q38" i="1" s="1"/>
  <c r="S37" i="21"/>
  <c r="S37" i="1" s="1"/>
  <c r="R37" i="21"/>
  <c r="R37" i="1" s="1"/>
  <c r="Q37" i="21"/>
  <c r="Q37" i="1" s="1"/>
  <c r="S36" i="21"/>
  <c r="S36" i="1" s="1"/>
  <c r="R36" i="21"/>
  <c r="R36" i="1" s="1"/>
  <c r="Q36" i="21"/>
  <c r="Q36" i="1" s="1"/>
  <c r="S35" i="21"/>
  <c r="S35" i="1" s="1"/>
  <c r="R35" i="21"/>
  <c r="R35" i="1" s="1"/>
  <c r="Q35" i="21"/>
  <c r="Q35" i="1" s="1"/>
  <c r="S33" i="21"/>
  <c r="S33" i="1" s="1"/>
  <c r="R33" i="21"/>
  <c r="R33" i="1" s="1"/>
  <c r="Q33" i="21"/>
  <c r="Q33" i="1" s="1"/>
  <c r="S32" i="21"/>
  <c r="S32" i="1" s="1"/>
  <c r="R32" i="21"/>
  <c r="R32" i="1" s="1"/>
  <c r="Q32" i="21"/>
  <c r="Q32" i="1" s="1"/>
  <c r="S30" i="21"/>
  <c r="S30" i="1" s="1"/>
  <c r="R30" i="21"/>
  <c r="R30" i="1" s="1"/>
  <c r="Q30" i="21"/>
  <c r="Q30" i="1" s="1"/>
  <c r="S29" i="21"/>
  <c r="S29" i="1" s="1"/>
  <c r="R29" i="21"/>
  <c r="R29" i="1" s="1"/>
  <c r="Q29" i="21"/>
  <c r="Q29" i="1" s="1"/>
  <c r="S28" i="21"/>
  <c r="S28" i="1" s="1"/>
  <c r="R28" i="21"/>
  <c r="R28" i="1" s="1"/>
  <c r="Q28" i="21"/>
  <c r="Q28" i="1" s="1"/>
  <c r="S27" i="21"/>
  <c r="S27" i="1" s="1"/>
  <c r="R27" i="21"/>
  <c r="R27" i="1" s="1"/>
  <c r="Q27" i="21"/>
  <c r="Q27" i="1" s="1"/>
  <c r="S26" i="21"/>
  <c r="S26" i="1" s="1"/>
  <c r="R26" i="21"/>
  <c r="R26" i="1" s="1"/>
  <c r="Q26" i="21"/>
  <c r="Q26" i="1" s="1"/>
  <c r="S24" i="21"/>
  <c r="S24" i="1" s="1"/>
  <c r="R24" i="21"/>
  <c r="R24" i="1" s="1"/>
  <c r="Q24" i="21"/>
  <c r="Q24" i="1" s="1"/>
  <c r="S23" i="21"/>
  <c r="S23" i="1" s="1"/>
  <c r="R23" i="21"/>
  <c r="R23" i="1" s="1"/>
  <c r="Q23" i="21"/>
  <c r="Q23" i="1" s="1"/>
  <c r="S22" i="21"/>
  <c r="S22" i="1" s="1"/>
  <c r="R22" i="21"/>
  <c r="R22" i="1" s="1"/>
  <c r="Q22" i="21"/>
  <c r="Q22" i="1" s="1"/>
  <c r="S21" i="21"/>
  <c r="S21" i="1" s="1"/>
  <c r="R21" i="21"/>
  <c r="R21" i="1" s="1"/>
  <c r="Q21" i="21"/>
  <c r="Q21" i="1" s="1"/>
  <c r="S20" i="21"/>
  <c r="S20" i="1" s="1"/>
  <c r="R20" i="21"/>
  <c r="R20" i="1" s="1"/>
  <c r="Q20" i="21"/>
  <c r="Q20" i="1" s="1"/>
  <c r="T18" i="21"/>
  <c r="T18" i="1" s="1"/>
  <c r="S18" i="21"/>
  <c r="S18" i="1" s="1"/>
  <c r="R18" i="21"/>
  <c r="R18" i="1" s="1"/>
  <c r="Q18" i="21"/>
  <c r="Q18" i="1" s="1"/>
  <c r="T17" i="21"/>
  <c r="T17" i="1" s="1"/>
  <c r="S17" i="21"/>
  <c r="S17" i="1" s="1"/>
  <c r="R17" i="21"/>
  <c r="R17" i="1" s="1"/>
  <c r="Q17" i="21"/>
  <c r="Q17" i="1" s="1"/>
  <c r="S16" i="21"/>
  <c r="S16" i="1" s="1"/>
  <c r="R16" i="21"/>
  <c r="R16" i="1" s="1"/>
  <c r="Q16" i="21"/>
  <c r="Q16" i="1" s="1"/>
  <c r="S14" i="21"/>
  <c r="R14" i="21"/>
  <c r="Q14" i="21"/>
  <c r="S13" i="21"/>
  <c r="S13" i="1" s="1"/>
  <c r="R13" i="21"/>
  <c r="R13" i="1" s="1"/>
  <c r="Q13" i="21"/>
  <c r="Q13" i="1" s="1"/>
  <c r="S12" i="21"/>
  <c r="S12" i="1" s="1"/>
  <c r="R12" i="21"/>
  <c r="R12" i="1" s="1"/>
  <c r="Q12" i="21"/>
  <c r="Q12" i="1" s="1"/>
  <c r="S11" i="21"/>
  <c r="S11" i="1" s="1"/>
  <c r="R11" i="21"/>
  <c r="R11" i="1" s="1"/>
  <c r="Q11" i="21"/>
  <c r="Q11" i="1" s="1"/>
  <c r="O109" i="21"/>
  <c r="O109" i="1" s="1"/>
  <c r="N109" i="21"/>
  <c r="N109" i="1" s="1"/>
  <c r="M109" i="21"/>
  <c r="M109" i="1" s="1"/>
  <c r="O108" i="21"/>
  <c r="O108" i="1" s="1"/>
  <c r="N108" i="21"/>
  <c r="N108" i="1" s="1"/>
  <c r="M108" i="21"/>
  <c r="M108" i="1" s="1"/>
  <c r="O106" i="21"/>
  <c r="O106" i="1" s="1"/>
  <c r="N106" i="21"/>
  <c r="N106" i="1" s="1"/>
  <c r="M106" i="21"/>
  <c r="M106" i="1" s="1"/>
  <c r="O105" i="21"/>
  <c r="O105" i="1" s="1"/>
  <c r="N105" i="21"/>
  <c r="N105" i="1" s="1"/>
  <c r="M105" i="21"/>
  <c r="M105" i="1" s="1"/>
  <c r="O104" i="21"/>
  <c r="O104" i="1" s="1"/>
  <c r="N104" i="21"/>
  <c r="N104" i="1" s="1"/>
  <c r="M104" i="21"/>
  <c r="M104" i="1" s="1"/>
  <c r="O103" i="21"/>
  <c r="O103" i="1" s="1"/>
  <c r="N103" i="21"/>
  <c r="N103" i="1" s="1"/>
  <c r="M103" i="21"/>
  <c r="M103" i="1" s="1"/>
  <c r="O102" i="21"/>
  <c r="O102" i="1" s="1"/>
  <c r="N102" i="21"/>
  <c r="N102" i="1" s="1"/>
  <c r="M102" i="21"/>
  <c r="M102" i="1" s="1"/>
  <c r="O100" i="21"/>
  <c r="O100" i="1" s="1"/>
  <c r="N100" i="21"/>
  <c r="N100" i="1" s="1"/>
  <c r="M100" i="21"/>
  <c r="M100" i="1" s="1"/>
  <c r="O99" i="21"/>
  <c r="O99" i="1" s="1"/>
  <c r="N99" i="21"/>
  <c r="N99" i="1" s="1"/>
  <c r="M99" i="21"/>
  <c r="M99" i="1" s="1"/>
  <c r="O98" i="21"/>
  <c r="O98" i="1" s="1"/>
  <c r="N98" i="21"/>
  <c r="N98" i="1" s="1"/>
  <c r="M98" i="21"/>
  <c r="M98" i="1" s="1"/>
  <c r="O97" i="21"/>
  <c r="O97" i="1" s="1"/>
  <c r="N97" i="21"/>
  <c r="N97" i="1" s="1"/>
  <c r="M97" i="21"/>
  <c r="M97" i="1" s="1"/>
  <c r="O96" i="21"/>
  <c r="O96" i="1" s="1"/>
  <c r="N96" i="21"/>
  <c r="N96" i="1" s="1"/>
  <c r="M96" i="21"/>
  <c r="M96" i="1" s="1"/>
  <c r="O95" i="21"/>
  <c r="O95" i="1" s="1"/>
  <c r="N95" i="21"/>
  <c r="N95" i="1" s="1"/>
  <c r="M95" i="21"/>
  <c r="M95" i="1" s="1"/>
  <c r="O94" i="21"/>
  <c r="O94" i="1" s="1"/>
  <c r="N94" i="21"/>
  <c r="N94" i="1" s="1"/>
  <c r="M94" i="21"/>
  <c r="M94" i="1" s="1"/>
  <c r="O93" i="21"/>
  <c r="O93" i="1" s="1"/>
  <c r="N93" i="21"/>
  <c r="N93" i="1" s="1"/>
  <c r="M93" i="21"/>
  <c r="M93" i="1" s="1"/>
  <c r="O91" i="21"/>
  <c r="O91" i="1" s="1"/>
  <c r="N91" i="21"/>
  <c r="N91" i="1" s="1"/>
  <c r="M91" i="21"/>
  <c r="M91" i="1" s="1"/>
  <c r="O90" i="21"/>
  <c r="O90" i="1" s="1"/>
  <c r="N90" i="21"/>
  <c r="N90" i="1" s="1"/>
  <c r="M90" i="21"/>
  <c r="M90" i="1" s="1"/>
  <c r="O88" i="21"/>
  <c r="O88" i="1" s="1"/>
  <c r="N88" i="21"/>
  <c r="N88" i="1" s="1"/>
  <c r="M88" i="21"/>
  <c r="M88" i="1" s="1"/>
  <c r="O87" i="21"/>
  <c r="O87" i="1" s="1"/>
  <c r="N87" i="21"/>
  <c r="N87" i="1" s="1"/>
  <c r="M87" i="21"/>
  <c r="M87" i="1" s="1"/>
  <c r="O86" i="21"/>
  <c r="O86" i="1" s="1"/>
  <c r="N86" i="21"/>
  <c r="N86" i="1" s="1"/>
  <c r="M86" i="21"/>
  <c r="M86" i="1" s="1"/>
  <c r="O85" i="21"/>
  <c r="O85" i="1" s="1"/>
  <c r="N85" i="21"/>
  <c r="N85" i="1" s="1"/>
  <c r="M85" i="21"/>
  <c r="M85" i="1" s="1"/>
  <c r="O83" i="21"/>
  <c r="O83" i="1" s="1"/>
  <c r="N83" i="21"/>
  <c r="N83" i="1" s="1"/>
  <c r="M83" i="21"/>
  <c r="M83" i="1" s="1"/>
  <c r="O82" i="21"/>
  <c r="O82" i="1" s="1"/>
  <c r="N82" i="21"/>
  <c r="N82" i="1" s="1"/>
  <c r="M82" i="21"/>
  <c r="M82" i="1" s="1"/>
  <c r="O81" i="21"/>
  <c r="O81" i="1" s="1"/>
  <c r="N81" i="21"/>
  <c r="N81" i="1" s="1"/>
  <c r="M81" i="21"/>
  <c r="M81" i="1" s="1"/>
  <c r="O79" i="21"/>
  <c r="O79" i="1" s="1"/>
  <c r="N79" i="21"/>
  <c r="N79" i="1" s="1"/>
  <c r="M79" i="21"/>
  <c r="M79" i="1" s="1"/>
  <c r="O78" i="21"/>
  <c r="O78" i="1" s="1"/>
  <c r="N78" i="21"/>
  <c r="N78" i="1" s="1"/>
  <c r="M78" i="21"/>
  <c r="M78" i="1" s="1"/>
  <c r="O77" i="21"/>
  <c r="O77" i="1" s="1"/>
  <c r="N77" i="21"/>
  <c r="N77" i="1" s="1"/>
  <c r="M77" i="21"/>
  <c r="M77" i="1" s="1"/>
  <c r="O76" i="21"/>
  <c r="O76" i="1" s="1"/>
  <c r="N76" i="21"/>
  <c r="N76" i="1" s="1"/>
  <c r="M76" i="21"/>
  <c r="M76" i="1" s="1"/>
  <c r="O75" i="21"/>
  <c r="O75" i="1" s="1"/>
  <c r="N75" i="21"/>
  <c r="N75" i="1" s="1"/>
  <c r="M75" i="21"/>
  <c r="M75" i="1" s="1"/>
  <c r="O74" i="21"/>
  <c r="O74" i="1" s="1"/>
  <c r="N74" i="21"/>
  <c r="N74" i="1" s="1"/>
  <c r="M74" i="21"/>
  <c r="M74" i="1" s="1"/>
  <c r="O72" i="21"/>
  <c r="O72" i="1" s="1"/>
  <c r="N72" i="21"/>
  <c r="N72" i="1" s="1"/>
  <c r="M72" i="21"/>
  <c r="M72" i="1" s="1"/>
  <c r="O71" i="21"/>
  <c r="O71" i="1" s="1"/>
  <c r="N71" i="21"/>
  <c r="N71" i="1" s="1"/>
  <c r="M71" i="21"/>
  <c r="M71" i="1" s="1"/>
  <c r="O70" i="21"/>
  <c r="O70" i="1" s="1"/>
  <c r="N70" i="21"/>
  <c r="N70" i="1" s="1"/>
  <c r="M70" i="21"/>
  <c r="M70" i="1" s="1"/>
  <c r="O69" i="21"/>
  <c r="O69" i="1" s="1"/>
  <c r="N69" i="21"/>
  <c r="N69" i="1" s="1"/>
  <c r="M69" i="21"/>
  <c r="M69" i="1" s="1"/>
  <c r="O68" i="21"/>
  <c r="O68" i="1" s="1"/>
  <c r="N68" i="21"/>
  <c r="N68" i="1" s="1"/>
  <c r="M68" i="21"/>
  <c r="M68" i="1" s="1"/>
  <c r="O66" i="21"/>
  <c r="O66" i="1" s="1"/>
  <c r="N66" i="21"/>
  <c r="N66" i="1" s="1"/>
  <c r="M66" i="21"/>
  <c r="M66" i="1" s="1"/>
  <c r="O65" i="21"/>
  <c r="O65" i="1" s="1"/>
  <c r="N65" i="21"/>
  <c r="N65" i="1" s="1"/>
  <c r="M65" i="21"/>
  <c r="M65" i="1" s="1"/>
  <c r="O64" i="21"/>
  <c r="O64" i="1" s="1"/>
  <c r="N64" i="21"/>
  <c r="N64" i="1" s="1"/>
  <c r="M64" i="21"/>
  <c r="M64" i="1" s="1"/>
  <c r="O63" i="21"/>
  <c r="O63" i="1" s="1"/>
  <c r="N63" i="21"/>
  <c r="N63" i="1" s="1"/>
  <c r="M63" i="21"/>
  <c r="M63" i="1" s="1"/>
  <c r="O62" i="21"/>
  <c r="O62" i="1" s="1"/>
  <c r="N62" i="21"/>
  <c r="N62" i="1" s="1"/>
  <c r="M62" i="21"/>
  <c r="M62" i="1" s="1"/>
  <c r="O60" i="21"/>
  <c r="O60" i="1" s="1"/>
  <c r="N60" i="21"/>
  <c r="N60" i="1" s="1"/>
  <c r="M60" i="21"/>
  <c r="M60" i="1" s="1"/>
  <c r="O59" i="21"/>
  <c r="O59" i="1" s="1"/>
  <c r="N59" i="21"/>
  <c r="N59" i="1" s="1"/>
  <c r="M59" i="21"/>
  <c r="M59" i="1" s="1"/>
  <c r="O57" i="21"/>
  <c r="O57" i="1" s="1"/>
  <c r="N57" i="21"/>
  <c r="N57" i="1" s="1"/>
  <c r="M57" i="21"/>
  <c r="M57" i="1" s="1"/>
  <c r="O56" i="21"/>
  <c r="O56" i="1" s="1"/>
  <c r="N56" i="21"/>
  <c r="N56" i="1" s="1"/>
  <c r="M56" i="21"/>
  <c r="M56" i="1" s="1"/>
  <c r="O54" i="21"/>
  <c r="O54" i="1" s="1"/>
  <c r="N54" i="21"/>
  <c r="N54" i="1" s="1"/>
  <c r="M54" i="21"/>
  <c r="M54" i="1" s="1"/>
  <c r="O53" i="21"/>
  <c r="O53" i="1" s="1"/>
  <c r="N53" i="21"/>
  <c r="N53" i="1" s="1"/>
  <c r="M53" i="21"/>
  <c r="M53" i="1" s="1"/>
  <c r="O52" i="21"/>
  <c r="O52" i="1" s="1"/>
  <c r="N52" i="21"/>
  <c r="N52" i="1" s="1"/>
  <c r="M52" i="21"/>
  <c r="M52" i="1" s="1"/>
  <c r="O51" i="21"/>
  <c r="O51" i="1" s="1"/>
  <c r="N51" i="21"/>
  <c r="N51" i="1" s="1"/>
  <c r="M51" i="21"/>
  <c r="M51" i="1" s="1"/>
  <c r="O50" i="21"/>
  <c r="O50" i="1" s="1"/>
  <c r="N50" i="21"/>
  <c r="N50" i="1" s="1"/>
  <c r="M50" i="21"/>
  <c r="M50" i="1" s="1"/>
  <c r="O49" i="21"/>
  <c r="O49" i="1" s="1"/>
  <c r="N49" i="21"/>
  <c r="N49" i="1" s="1"/>
  <c r="M49" i="21"/>
  <c r="M49" i="1" s="1"/>
  <c r="O48" i="21"/>
  <c r="O48" i="1" s="1"/>
  <c r="N48" i="21"/>
  <c r="N48" i="1" s="1"/>
  <c r="M48" i="21"/>
  <c r="M48" i="1" s="1"/>
  <c r="O47" i="21"/>
  <c r="O47" i="1" s="1"/>
  <c r="N47" i="21"/>
  <c r="N47" i="1" s="1"/>
  <c r="M47" i="21"/>
  <c r="M47" i="1" s="1"/>
  <c r="O46" i="21"/>
  <c r="O46" i="1" s="1"/>
  <c r="N46" i="21"/>
  <c r="N46" i="1" s="1"/>
  <c r="M46" i="21"/>
  <c r="M46" i="1" s="1"/>
  <c r="O44" i="21"/>
  <c r="O44" i="1" s="1"/>
  <c r="N44" i="21"/>
  <c r="N44" i="1" s="1"/>
  <c r="M44" i="21"/>
  <c r="M44" i="1" s="1"/>
  <c r="O42" i="21"/>
  <c r="O42" i="1" s="1"/>
  <c r="N42" i="21"/>
  <c r="N42" i="1" s="1"/>
  <c r="M42" i="21"/>
  <c r="M42" i="1" s="1"/>
  <c r="O41" i="21"/>
  <c r="O41" i="1" s="1"/>
  <c r="N41" i="21"/>
  <c r="N41" i="1" s="1"/>
  <c r="M41" i="21"/>
  <c r="M41" i="1" s="1"/>
  <c r="O40" i="21"/>
  <c r="O40" i="1" s="1"/>
  <c r="N40" i="21"/>
  <c r="N40" i="1" s="1"/>
  <c r="M40" i="21"/>
  <c r="M40" i="1" s="1"/>
  <c r="O39" i="21"/>
  <c r="O39" i="1" s="1"/>
  <c r="N39" i="21"/>
  <c r="N39" i="1" s="1"/>
  <c r="M39" i="21"/>
  <c r="M39" i="1" s="1"/>
  <c r="O38" i="21"/>
  <c r="O38" i="1" s="1"/>
  <c r="N38" i="21"/>
  <c r="N38" i="1" s="1"/>
  <c r="M38" i="21"/>
  <c r="M38" i="1" s="1"/>
  <c r="O37" i="21"/>
  <c r="O37" i="1" s="1"/>
  <c r="N37" i="21"/>
  <c r="N37" i="1" s="1"/>
  <c r="M37" i="21"/>
  <c r="M37" i="1" s="1"/>
  <c r="O36" i="21"/>
  <c r="O36" i="1" s="1"/>
  <c r="N36" i="21"/>
  <c r="N36" i="1" s="1"/>
  <c r="M36" i="21"/>
  <c r="M36" i="1" s="1"/>
  <c r="O35" i="21"/>
  <c r="O35" i="1" s="1"/>
  <c r="N35" i="21"/>
  <c r="N35" i="1" s="1"/>
  <c r="M35" i="21"/>
  <c r="M35" i="1" s="1"/>
  <c r="O33" i="21"/>
  <c r="O33" i="1" s="1"/>
  <c r="N33" i="21"/>
  <c r="N33" i="1" s="1"/>
  <c r="M33" i="21"/>
  <c r="M33" i="1" s="1"/>
  <c r="O32" i="21"/>
  <c r="O32" i="1" s="1"/>
  <c r="N32" i="21"/>
  <c r="N32" i="1" s="1"/>
  <c r="M32" i="21"/>
  <c r="M32" i="1" s="1"/>
  <c r="O30" i="21"/>
  <c r="O30" i="1" s="1"/>
  <c r="N30" i="21"/>
  <c r="N30" i="1" s="1"/>
  <c r="M30" i="21"/>
  <c r="M30" i="1" s="1"/>
  <c r="O29" i="21"/>
  <c r="O29" i="1" s="1"/>
  <c r="N29" i="21"/>
  <c r="N29" i="1" s="1"/>
  <c r="M29" i="21"/>
  <c r="M29" i="1" s="1"/>
  <c r="O28" i="21"/>
  <c r="O28" i="1" s="1"/>
  <c r="N28" i="21"/>
  <c r="N28" i="1" s="1"/>
  <c r="M28" i="21"/>
  <c r="M28" i="1" s="1"/>
  <c r="O27" i="21"/>
  <c r="O27" i="1" s="1"/>
  <c r="N27" i="21"/>
  <c r="N27" i="1" s="1"/>
  <c r="M27" i="21"/>
  <c r="M27" i="1" s="1"/>
  <c r="O26" i="21"/>
  <c r="O26" i="1" s="1"/>
  <c r="N26" i="21"/>
  <c r="N26" i="1" s="1"/>
  <c r="M26" i="21"/>
  <c r="M26" i="1" s="1"/>
  <c r="O24" i="21"/>
  <c r="O24" i="1" s="1"/>
  <c r="N24" i="21"/>
  <c r="N24" i="1" s="1"/>
  <c r="M24" i="21"/>
  <c r="M24" i="1" s="1"/>
  <c r="O23" i="21"/>
  <c r="O23" i="1" s="1"/>
  <c r="N23" i="21"/>
  <c r="N23" i="1" s="1"/>
  <c r="M23" i="21"/>
  <c r="M23" i="1" s="1"/>
  <c r="O22" i="21"/>
  <c r="O22" i="1" s="1"/>
  <c r="N22" i="21"/>
  <c r="N22" i="1" s="1"/>
  <c r="M22" i="21"/>
  <c r="M22" i="1" s="1"/>
  <c r="O21" i="21"/>
  <c r="O21" i="1" s="1"/>
  <c r="N21" i="21"/>
  <c r="N21" i="1" s="1"/>
  <c r="M21" i="21"/>
  <c r="M21" i="1" s="1"/>
  <c r="O20" i="21"/>
  <c r="O20" i="1" s="1"/>
  <c r="N20" i="21"/>
  <c r="N20" i="1" s="1"/>
  <c r="M20" i="21"/>
  <c r="M20" i="1" s="1"/>
  <c r="P18" i="21"/>
  <c r="P18" i="1" s="1"/>
  <c r="O18" i="21"/>
  <c r="O18" i="1" s="1"/>
  <c r="N18" i="21"/>
  <c r="N18" i="1" s="1"/>
  <c r="M18" i="21"/>
  <c r="M18" i="1" s="1"/>
  <c r="P17" i="21"/>
  <c r="P17" i="1" s="1"/>
  <c r="O17" i="21"/>
  <c r="O17" i="1" s="1"/>
  <c r="N17" i="21"/>
  <c r="N17" i="1" s="1"/>
  <c r="M17" i="21"/>
  <c r="M17" i="1" s="1"/>
  <c r="O16" i="21"/>
  <c r="O16" i="1" s="1"/>
  <c r="N16" i="21"/>
  <c r="N16" i="1" s="1"/>
  <c r="M16" i="21"/>
  <c r="M16" i="1" s="1"/>
  <c r="O14" i="21"/>
  <c r="N14" i="21"/>
  <c r="M14" i="21"/>
  <c r="O13" i="21"/>
  <c r="O13" i="1" s="1"/>
  <c r="N13" i="21"/>
  <c r="N13" i="1" s="1"/>
  <c r="M13" i="21"/>
  <c r="M13" i="1" s="1"/>
  <c r="O12" i="21"/>
  <c r="O12" i="1" s="1"/>
  <c r="N12" i="21"/>
  <c r="N12" i="1" s="1"/>
  <c r="M12" i="21"/>
  <c r="M12" i="1" s="1"/>
  <c r="O11" i="21"/>
  <c r="O11" i="1" s="1"/>
  <c r="N11" i="21"/>
  <c r="N11" i="1" s="1"/>
  <c r="M11" i="21"/>
  <c r="M11" i="1" s="1"/>
  <c r="K109" i="21"/>
  <c r="K109" i="1" s="1"/>
  <c r="J109" i="21"/>
  <c r="J109" i="1" s="1"/>
  <c r="I109" i="21"/>
  <c r="I109" i="1" s="1"/>
  <c r="K108" i="21"/>
  <c r="K108" i="1" s="1"/>
  <c r="J108" i="21"/>
  <c r="J108" i="1" s="1"/>
  <c r="I108" i="21"/>
  <c r="I108" i="1" s="1"/>
  <c r="K106" i="21"/>
  <c r="K106" i="1" s="1"/>
  <c r="J106" i="21"/>
  <c r="J106" i="1" s="1"/>
  <c r="I106" i="21"/>
  <c r="I106" i="1" s="1"/>
  <c r="K105" i="21"/>
  <c r="K105" i="1" s="1"/>
  <c r="J105" i="21"/>
  <c r="J105" i="1" s="1"/>
  <c r="I105" i="21"/>
  <c r="I105" i="1" s="1"/>
  <c r="K104" i="21"/>
  <c r="K104" i="1" s="1"/>
  <c r="J104" i="21"/>
  <c r="J104" i="1" s="1"/>
  <c r="I104" i="21"/>
  <c r="I104" i="1" s="1"/>
  <c r="K103" i="21"/>
  <c r="K103" i="1" s="1"/>
  <c r="J103" i="21"/>
  <c r="J103" i="1" s="1"/>
  <c r="I103" i="21"/>
  <c r="I103" i="1" s="1"/>
  <c r="K102" i="21"/>
  <c r="K102" i="1" s="1"/>
  <c r="J102" i="21"/>
  <c r="J102" i="1" s="1"/>
  <c r="I102" i="21"/>
  <c r="I102" i="1" s="1"/>
  <c r="K100" i="21"/>
  <c r="K100" i="1" s="1"/>
  <c r="J100" i="21"/>
  <c r="J100" i="1" s="1"/>
  <c r="I100" i="21"/>
  <c r="I100" i="1" s="1"/>
  <c r="K99" i="21"/>
  <c r="K99" i="1" s="1"/>
  <c r="J99" i="21"/>
  <c r="J99" i="1" s="1"/>
  <c r="I99" i="21"/>
  <c r="I99" i="1" s="1"/>
  <c r="K98" i="21"/>
  <c r="K98" i="1" s="1"/>
  <c r="J98" i="21"/>
  <c r="J98" i="1" s="1"/>
  <c r="I98" i="21"/>
  <c r="I98" i="1" s="1"/>
  <c r="K97" i="21"/>
  <c r="K97" i="1" s="1"/>
  <c r="J97" i="21"/>
  <c r="J97" i="1" s="1"/>
  <c r="I97" i="21"/>
  <c r="I97" i="1" s="1"/>
  <c r="K96" i="21"/>
  <c r="K96" i="1" s="1"/>
  <c r="J96" i="21"/>
  <c r="J96" i="1" s="1"/>
  <c r="I96" i="21"/>
  <c r="I96" i="1" s="1"/>
  <c r="K95" i="21"/>
  <c r="K95" i="1" s="1"/>
  <c r="J95" i="21"/>
  <c r="J95" i="1" s="1"/>
  <c r="I95" i="21"/>
  <c r="I95" i="1" s="1"/>
  <c r="K94" i="21"/>
  <c r="K94" i="1" s="1"/>
  <c r="J94" i="21"/>
  <c r="J94" i="1" s="1"/>
  <c r="I94" i="21"/>
  <c r="I94" i="1" s="1"/>
  <c r="K93" i="21"/>
  <c r="K93" i="1" s="1"/>
  <c r="J93" i="21"/>
  <c r="J93" i="1" s="1"/>
  <c r="I93" i="21"/>
  <c r="I93" i="1" s="1"/>
  <c r="K91" i="21"/>
  <c r="K91" i="1" s="1"/>
  <c r="J91" i="21"/>
  <c r="J91" i="1" s="1"/>
  <c r="I91" i="21"/>
  <c r="I91" i="1" s="1"/>
  <c r="K90" i="21"/>
  <c r="K90" i="1" s="1"/>
  <c r="J90" i="21"/>
  <c r="J90" i="1" s="1"/>
  <c r="I90" i="21"/>
  <c r="I90" i="1" s="1"/>
  <c r="K88" i="21"/>
  <c r="K88" i="1" s="1"/>
  <c r="J88" i="21"/>
  <c r="J88" i="1" s="1"/>
  <c r="I88" i="21"/>
  <c r="I88" i="1" s="1"/>
  <c r="K87" i="21"/>
  <c r="K87" i="1" s="1"/>
  <c r="J87" i="21"/>
  <c r="J87" i="1" s="1"/>
  <c r="I87" i="21"/>
  <c r="I87" i="1" s="1"/>
  <c r="K86" i="21"/>
  <c r="K86" i="1" s="1"/>
  <c r="J86" i="21"/>
  <c r="J86" i="1" s="1"/>
  <c r="I86" i="21"/>
  <c r="I86" i="1" s="1"/>
  <c r="K85" i="21"/>
  <c r="K85" i="1" s="1"/>
  <c r="J85" i="21"/>
  <c r="J85" i="1" s="1"/>
  <c r="I85" i="21"/>
  <c r="I85" i="1" s="1"/>
  <c r="K83" i="21"/>
  <c r="K83" i="1" s="1"/>
  <c r="J83" i="21"/>
  <c r="J83" i="1" s="1"/>
  <c r="I83" i="21"/>
  <c r="I83" i="1" s="1"/>
  <c r="K82" i="21"/>
  <c r="K82" i="1" s="1"/>
  <c r="J82" i="21"/>
  <c r="J82" i="1" s="1"/>
  <c r="I82" i="21"/>
  <c r="I82" i="1" s="1"/>
  <c r="K81" i="21"/>
  <c r="K81" i="1" s="1"/>
  <c r="J81" i="21"/>
  <c r="J81" i="1" s="1"/>
  <c r="I81" i="21"/>
  <c r="I81" i="1" s="1"/>
  <c r="K79" i="21"/>
  <c r="K79" i="1" s="1"/>
  <c r="J79" i="21"/>
  <c r="J79" i="1" s="1"/>
  <c r="I79" i="21"/>
  <c r="I79" i="1" s="1"/>
  <c r="K78" i="21"/>
  <c r="K78" i="1" s="1"/>
  <c r="J78" i="21"/>
  <c r="J78" i="1" s="1"/>
  <c r="I78" i="21"/>
  <c r="I78" i="1" s="1"/>
  <c r="K77" i="21"/>
  <c r="K77" i="1" s="1"/>
  <c r="J77" i="21"/>
  <c r="J77" i="1" s="1"/>
  <c r="I77" i="21"/>
  <c r="I77" i="1" s="1"/>
  <c r="K76" i="21"/>
  <c r="K76" i="1" s="1"/>
  <c r="J76" i="21"/>
  <c r="J76" i="1" s="1"/>
  <c r="I76" i="21"/>
  <c r="I76" i="1" s="1"/>
  <c r="K75" i="21"/>
  <c r="K75" i="1" s="1"/>
  <c r="J75" i="21"/>
  <c r="J75" i="1" s="1"/>
  <c r="I75" i="21"/>
  <c r="I75" i="1" s="1"/>
  <c r="K74" i="21"/>
  <c r="K74" i="1" s="1"/>
  <c r="J74" i="21"/>
  <c r="J74" i="1" s="1"/>
  <c r="I74" i="21"/>
  <c r="I74" i="1" s="1"/>
  <c r="K72" i="21"/>
  <c r="K72" i="1" s="1"/>
  <c r="J72" i="21"/>
  <c r="J72" i="1" s="1"/>
  <c r="I72" i="21"/>
  <c r="I72" i="1" s="1"/>
  <c r="K71" i="21"/>
  <c r="K71" i="1" s="1"/>
  <c r="J71" i="21"/>
  <c r="J71" i="1" s="1"/>
  <c r="I71" i="21"/>
  <c r="I71" i="1" s="1"/>
  <c r="K70" i="21"/>
  <c r="K70" i="1" s="1"/>
  <c r="J70" i="21"/>
  <c r="J70" i="1" s="1"/>
  <c r="I70" i="21"/>
  <c r="I70" i="1" s="1"/>
  <c r="K69" i="21"/>
  <c r="K69" i="1" s="1"/>
  <c r="J69" i="21"/>
  <c r="J69" i="1" s="1"/>
  <c r="I69" i="21"/>
  <c r="I69" i="1" s="1"/>
  <c r="K68" i="21"/>
  <c r="K68" i="1" s="1"/>
  <c r="J68" i="21"/>
  <c r="J68" i="1" s="1"/>
  <c r="I68" i="21"/>
  <c r="I68" i="1" s="1"/>
  <c r="K66" i="21"/>
  <c r="K66" i="1" s="1"/>
  <c r="J66" i="21"/>
  <c r="J66" i="1" s="1"/>
  <c r="I66" i="21"/>
  <c r="I66" i="1" s="1"/>
  <c r="K65" i="21"/>
  <c r="K65" i="1" s="1"/>
  <c r="J65" i="21"/>
  <c r="J65" i="1" s="1"/>
  <c r="I65" i="21"/>
  <c r="I65" i="1" s="1"/>
  <c r="K64" i="21"/>
  <c r="K64" i="1" s="1"/>
  <c r="J64" i="21"/>
  <c r="J64" i="1" s="1"/>
  <c r="I64" i="21"/>
  <c r="I64" i="1" s="1"/>
  <c r="K63" i="21"/>
  <c r="K63" i="1" s="1"/>
  <c r="J63" i="21"/>
  <c r="J63" i="1" s="1"/>
  <c r="I63" i="21"/>
  <c r="I63" i="1" s="1"/>
  <c r="K62" i="21"/>
  <c r="K62" i="1" s="1"/>
  <c r="J62" i="21"/>
  <c r="J62" i="1" s="1"/>
  <c r="I62" i="21"/>
  <c r="I62" i="1" s="1"/>
  <c r="K60" i="21"/>
  <c r="K60" i="1" s="1"/>
  <c r="J60" i="21"/>
  <c r="J60" i="1" s="1"/>
  <c r="I60" i="21"/>
  <c r="I60" i="1" s="1"/>
  <c r="K59" i="21"/>
  <c r="K59" i="1" s="1"/>
  <c r="J59" i="21"/>
  <c r="J59" i="1" s="1"/>
  <c r="I59" i="21"/>
  <c r="I59" i="1" s="1"/>
  <c r="K57" i="21"/>
  <c r="K57" i="1" s="1"/>
  <c r="J57" i="21"/>
  <c r="J57" i="1" s="1"/>
  <c r="I57" i="21"/>
  <c r="I57" i="1" s="1"/>
  <c r="K56" i="21"/>
  <c r="K56" i="1" s="1"/>
  <c r="J56" i="21"/>
  <c r="J56" i="1" s="1"/>
  <c r="I56" i="21"/>
  <c r="I56" i="1" s="1"/>
  <c r="K54" i="21"/>
  <c r="K54" i="1" s="1"/>
  <c r="J54" i="21"/>
  <c r="J54" i="1" s="1"/>
  <c r="I54" i="21"/>
  <c r="I54" i="1" s="1"/>
  <c r="K53" i="21"/>
  <c r="K53" i="1" s="1"/>
  <c r="J53" i="21"/>
  <c r="J53" i="1" s="1"/>
  <c r="I53" i="21"/>
  <c r="I53" i="1" s="1"/>
  <c r="K52" i="21"/>
  <c r="K52" i="1" s="1"/>
  <c r="J52" i="21"/>
  <c r="J52" i="1" s="1"/>
  <c r="I52" i="21"/>
  <c r="I52" i="1" s="1"/>
  <c r="K51" i="21"/>
  <c r="K51" i="1" s="1"/>
  <c r="J51" i="21"/>
  <c r="J51" i="1" s="1"/>
  <c r="I51" i="21"/>
  <c r="I51" i="1" s="1"/>
  <c r="K50" i="21"/>
  <c r="K50" i="1" s="1"/>
  <c r="J50" i="21"/>
  <c r="J50" i="1" s="1"/>
  <c r="I50" i="21"/>
  <c r="I50" i="1" s="1"/>
  <c r="K49" i="21"/>
  <c r="K49" i="1" s="1"/>
  <c r="J49" i="21"/>
  <c r="J49" i="1" s="1"/>
  <c r="I49" i="21"/>
  <c r="I49" i="1" s="1"/>
  <c r="K48" i="21"/>
  <c r="K48" i="1" s="1"/>
  <c r="J48" i="21"/>
  <c r="J48" i="1" s="1"/>
  <c r="I48" i="21"/>
  <c r="I48" i="1" s="1"/>
  <c r="K47" i="21"/>
  <c r="K47" i="1" s="1"/>
  <c r="J47" i="21"/>
  <c r="J47" i="1" s="1"/>
  <c r="I47" i="21"/>
  <c r="I47" i="1" s="1"/>
  <c r="K46" i="21"/>
  <c r="K46" i="1" s="1"/>
  <c r="J46" i="21"/>
  <c r="J46" i="1" s="1"/>
  <c r="I46" i="21"/>
  <c r="I46" i="1" s="1"/>
  <c r="K44" i="21"/>
  <c r="K44" i="1" s="1"/>
  <c r="J44" i="21"/>
  <c r="J44" i="1" s="1"/>
  <c r="I44" i="21"/>
  <c r="I44" i="1" s="1"/>
  <c r="K42" i="21"/>
  <c r="K42" i="1" s="1"/>
  <c r="J42" i="21"/>
  <c r="J42" i="1" s="1"/>
  <c r="I42" i="21"/>
  <c r="I42" i="1" s="1"/>
  <c r="K41" i="21"/>
  <c r="K41" i="1" s="1"/>
  <c r="J41" i="21"/>
  <c r="J41" i="1" s="1"/>
  <c r="I41" i="21"/>
  <c r="I41" i="1" s="1"/>
  <c r="K40" i="21"/>
  <c r="K40" i="1" s="1"/>
  <c r="J40" i="21"/>
  <c r="J40" i="1" s="1"/>
  <c r="I40" i="21"/>
  <c r="I40" i="1" s="1"/>
  <c r="K39" i="21"/>
  <c r="K39" i="1" s="1"/>
  <c r="J39" i="21"/>
  <c r="J39" i="1" s="1"/>
  <c r="I39" i="21"/>
  <c r="I39" i="1" s="1"/>
  <c r="K38" i="21"/>
  <c r="K38" i="1" s="1"/>
  <c r="J38" i="21"/>
  <c r="J38" i="1" s="1"/>
  <c r="I38" i="21"/>
  <c r="I38" i="1" s="1"/>
  <c r="K37" i="21"/>
  <c r="K37" i="1" s="1"/>
  <c r="J37" i="21"/>
  <c r="J37" i="1" s="1"/>
  <c r="I37" i="21"/>
  <c r="I37" i="1" s="1"/>
  <c r="K36" i="21"/>
  <c r="K36" i="1" s="1"/>
  <c r="J36" i="21"/>
  <c r="J36" i="1" s="1"/>
  <c r="I36" i="21"/>
  <c r="I36" i="1" s="1"/>
  <c r="K35" i="21"/>
  <c r="K35" i="1" s="1"/>
  <c r="J35" i="21"/>
  <c r="J35" i="1" s="1"/>
  <c r="I35" i="21"/>
  <c r="I35" i="1" s="1"/>
  <c r="K33" i="21"/>
  <c r="K33" i="1" s="1"/>
  <c r="J33" i="21"/>
  <c r="J33" i="1" s="1"/>
  <c r="I33" i="21"/>
  <c r="I33" i="1" s="1"/>
  <c r="K32" i="21"/>
  <c r="K32" i="1" s="1"/>
  <c r="J32" i="21"/>
  <c r="J32" i="1" s="1"/>
  <c r="I32" i="21"/>
  <c r="I32" i="1" s="1"/>
  <c r="K30" i="21"/>
  <c r="K30" i="1" s="1"/>
  <c r="J30" i="21"/>
  <c r="J30" i="1" s="1"/>
  <c r="I30" i="21"/>
  <c r="I30" i="1" s="1"/>
  <c r="K29" i="21"/>
  <c r="K29" i="1" s="1"/>
  <c r="J29" i="21"/>
  <c r="J29" i="1" s="1"/>
  <c r="I29" i="21"/>
  <c r="I29" i="1" s="1"/>
  <c r="K28" i="21"/>
  <c r="K28" i="1" s="1"/>
  <c r="J28" i="21"/>
  <c r="J28" i="1" s="1"/>
  <c r="I28" i="21"/>
  <c r="I28" i="1" s="1"/>
  <c r="K27" i="21"/>
  <c r="K27" i="1" s="1"/>
  <c r="J27" i="21"/>
  <c r="J27" i="1" s="1"/>
  <c r="I27" i="21"/>
  <c r="I27" i="1" s="1"/>
  <c r="K26" i="21"/>
  <c r="K26" i="1" s="1"/>
  <c r="J26" i="21"/>
  <c r="J26" i="1" s="1"/>
  <c r="I26" i="21"/>
  <c r="I26" i="1" s="1"/>
  <c r="K24" i="21"/>
  <c r="K24" i="1" s="1"/>
  <c r="J24" i="21"/>
  <c r="J24" i="1" s="1"/>
  <c r="I24" i="21"/>
  <c r="I24" i="1" s="1"/>
  <c r="K23" i="21"/>
  <c r="K23" i="1" s="1"/>
  <c r="J23" i="21"/>
  <c r="J23" i="1" s="1"/>
  <c r="I23" i="21"/>
  <c r="I23" i="1" s="1"/>
  <c r="K22" i="21"/>
  <c r="K22" i="1" s="1"/>
  <c r="J22" i="21"/>
  <c r="J22" i="1" s="1"/>
  <c r="I22" i="21"/>
  <c r="I22" i="1" s="1"/>
  <c r="K21" i="21"/>
  <c r="K21" i="1" s="1"/>
  <c r="J21" i="21"/>
  <c r="J21" i="1" s="1"/>
  <c r="I21" i="21"/>
  <c r="I21" i="1" s="1"/>
  <c r="K20" i="21"/>
  <c r="K20" i="1" s="1"/>
  <c r="J20" i="21"/>
  <c r="J20" i="1" s="1"/>
  <c r="I20" i="21"/>
  <c r="I20" i="1" s="1"/>
  <c r="L18" i="21"/>
  <c r="L18" i="1" s="1"/>
  <c r="K18" i="21"/>
  <c r="K18" i="1" s="1"/>
  <c r="J18" i="21"/>
  <c r="J18" i="1" s="1"/>
  <c r="I18" i="21"/>
  <c r="I18" i="1" s="1"/>
  <c r="L17" i="21"/>
  <c r="L17" i="1" s="1"/>
  <c r="K17" i="21"/>
  <c r="K17" i="1" s="1"/>
  <c r="J17" i="21"/>
  <c r="J17" i="1" s="1"/>
  <c r="I17" i="21"/>
  <c r="I17" i="1" s="1"/>
  <c r="K16" i="21"/>
  <c r="K16" i="1" s="1"/>
  <c r="J16" i="21"/>
  <c r="J16" i="1" s="1"/>
  <c r="I16" i="21"/>
  <c r="I16" i="1" s="1"/>
  <c r="K14" i="21"/>
  <c r="J14" i="21"/>
  <c r="I14" i="21"/>
  <c r="K13" i="21"/>
  <c r="K13" i="1" s="1"/>
  <c r="J13" i="21"/>
  <c r="J13" i="1" s="1"/>
  <c r="I13" i="21"/>
  <c r="I13" i="1" s="1"/>
  <c r="K12" i="21"/>
  <c r="K12" i="1" s="1"/>
  <c r="J12" i="21"/>
  <c r="J12" i="1" s="1"/>
  <c r="I12" i="21"/>
  <c r="I12" i="1" s="1"/>
  <c r="K11" i="21"/>
  <c r="K11" i="1" s="1"/>
  <c r="J11" i="21"/>
  <c r="J11" i="1" s="1"/>
  <c r="I11" i="21"/>
  <c r="I11" i="1" s="1"/>
  <c r="Y117" i="21"/>
  <c r="AA142" i="20"/>
  <c r="Z142" i="20"/>
  <c r="Y142" i="20"/>
  <c r="AA141" i="20"/>
  <c r="Z141" i="20"/>
  <c r="Y141" i="20"/>
  <c r="AA140" i="20"/>
  <c r="Z140" i="20"/>
  <c r="Y140" i="20"/>
  <c r="AA138" i="20"/>
  <c r="Z138" i="20"/>
  <c r="Y138" i="20"/>
  <c r="AA137" i="20"/>
  <c r="Z137" i="20"/>
  <c r="Y137" i="20"/>
  <c r="AA136" i="20"/>
  <c r="Z136" i="20"/>
  <c r="Y136" i="20"/>
  <c r="AA135" i="20"/>
  <c r="Z135" i="20"/>
  <c r="Y135" i="20"/>
  <c r="AA134" i="20"/>
  <c r="Z134" i="20"/>
  <c r="Y134" i="20"/>
  <c r="AA133" i="20"/>
  <c r="Z133" i="20"/>
  <c r="Y133" i="20"/>
  <c r="AA132" i="20"/>
  <c r="Z132" i="20"/>
  <c r="Y132" i="20"/>
  <c r="AA131" i="20"/>
  <c r="Z131" i="20"/>
  <c r="Y131" i="20"/>
  <c r="AA130" i="20"/>
  <c r="Z130" i="20"/>
  <c r="Y130" i="20"/>
  <c r="AA128" i="20"/>
  <c r="Z128" i="20"/>
  <c r="Y128" i="20"/>
  <c r="AA127" i="20"/>
  <c r="Z127" i="20"/>
  <c r="Y127" i="20"/>
  <c r="AA126" i="20"/>
  <c r="Z126" i="20"/>
  <c r="Y126" i="20"/>
  <c r="AA125" i="20"/>
  <c r="Z125" i="20"/>
  <c r="Y125" i="20"/>
  <c r="AA124" i="20"/>
  <c r="Z124" i="20"/>
  <c r="Y124" i="20"/>
  <c r="AA123" i="20"/>
  <c r="Z123" i="20"/>
  <c r="Y123" i="20"/>
  <c r="AA122" i="20"/>
  <c r="Z122" i="20"/>
  <c r="Y122" i="20"/>
  <c r="AA121" i="20"/>
  <c r="Z121" i="20"/>
  <c r="Y121" i="20"/>
  <c r="Y117" i="20"/>
  <c r="AA109" i="20"/>
  <c r="Z109" i="20"/>
  <c r="Y109" i="20"/>
  <c r="AA108" i="20"/>
  <c r="Z108" i="20"/>
  <c r="Y108" i="20"/>
  <c r="AA106" i="20"/>
  <c r="Z106" i="20"/>
  <c r="Y106" i="20"/>
  <c r="AA105" i="20"/>
  <c r="Z105" i="20"/>
  <c r="Y105" i="20"/>
  <c r="AA104" i="20"/>
  <c r="Z104" i="20"/>
  <c r="Y104" i="20"/>
  <c r="AA103" i="20"/>
  <c r="Z103" i="20"/>
  <c r="Y103" i="20"/>
  <c r="AA102" i="20"/>
  <c r="Z102" i="20"/>
  <c r="Y102" i="20"/>
  <c r="AA100" i="20"/>
  <c r="Z100" i="20"/>
  <c r="Y100" i="20"/>
  <c r="AA99" i="20"/>
  <c r="Z99" i="20"/>
  <c r="Y99" i="20"/>
  <c r="AA98" i="20"/>
  <c r="Z98" i="20"/>
  <c r="Y98" i="20"/>
  <c r="AA97" i="20"/>
  <c r="Z97" i="20"/>
  <c r="Y97" i="20"/>
  <c r="AA96" i="20"/>
  <c r="Z96" i="20"/>
  <c r="Y96" i="20"/>
  <c r="AA95" i="20"/>
  <c r="Z95" i="20"/>
  <c r="Y95" i="20"/>
  <c r="AA94" i="20"/>
  <c r="Z94" i="20"/>
  <c r="Y94" i="20"/>
  <c r="AA93" i="20"/>
  <c r="Z93" i="20"/>
  <c r="Y93" i="20"/>
  <c r="AA91" i="20"/>
  <c r="Z91" i="20"/>
  <c r="Y91" i="20"/>
  <c r="AA90" i="20"/>
  <c r="Z90" i="20"/>
  <c r="Y90" i="20"/>
  <c r="AA88" i="20"/>
  <c r="Z88" i="20"/>
  <c r="Y88" i="20"/>
  <c r="AA87" i="20"/>
  <c r="Z87" i="20"/>
  <c r="Y87" i="20"/>
  <c r="AA86" i="20"/>
  <c r="Z86" i="20"/>
  <c r="Y86" i="20"/>
  <c r="AA85" i="20"/>
  <c r="Z85" i="20"/>
  <c r="Y85" i="20"/>
  <c r="AA83" i="20"/>
  <c r="Z83" i="20"/>
  <c r="Y83" i="20"/>
  <c r="AA82" i="20"/>
  <c r="Z82" i="20"/>
  <c r="Y82" i="20"/>
  <c r="AA81" i="20"/>
  <c r="Z81" i="20"/>
  <c r="Y81" i="20"/>
  <c r="AA79" i="20"/>
  <c r="Z79" i="20"/>
  <c r="Y79" i="20"/>
  <c r="AA78" i="20"/>
  <c r="Z78" i="20"/>
  <c r="Y78" i="20"/>
  <c r="AA77" i="20"/>
  <c r="Z77" i="20"/>
  <c r="Y77" i="20"/>
  <c r="AA76" i="20"/>
  <c r="Z76" i="20"/>
  <c r="Y76" i="20"/>
  <c r="AA75" i="20"/>
  <c r="Z75" i="20"/>
  <c r="Y75" i="20"/>
  <c r="AA74" i="20"/>
  <c r="Z74" i="20"/>
  <c r="Y74" i="20"/>
  <c r="AA72" i="20"/>
  <c r="Z72" i="20"/>
  <c r="Y72" i="20"/>
  <c r="AA71" i="20"/>
  <c r="Z71" i="20"/>
  <c r="Y71" i="20"/>
  <c r="AA70" i="20"/>
  <c r="Z70" i="20"/>
  <c r="Y70" i="20"/>
  <c r="AA69" i="20"/>
  <c r="Z69" i="20"/>
  <c r="Y69" i="20"/>
  <c r="AA68" i="20"/>
  <c r="Z68" i="20"/>
  <c r="Y68" i="20"/>
  <c r="AA66" i="20"/>
  <c r="Z66" i="20"/>
  <c r="Y66" i="20"/>
  <c r="AA65" i="20"/>
  <c r="Z65" i="20"/>
  <c r="Y65" i="20"/>
  <c r="AA64" i="20"/>
  <c r="Z64" i="20"/>
  <c r="Y64" i="20"/>
  <c r="AA63" i="20"/>
  <c r="Z63" i="20"/>
  <c r="Y63" i="20"/>
  <c r="AA62" i="20"/>
  <c r="Z62" i="20"/>
  <c r="Y62" i="20"/>
  <c r="AA60" i="20"/>
  <c r="Z60" i="20"/>
  <c r="Y60" i="20"/>
  <c r="AA59" i="20"/>
  <c r="Z59" i="20"/>
  <c r="Y59" i="20"/>
  <c r="AA57" i="20"/>
  <c r="Z57" i="20"/>
  <c r="Y57" i="20"/>
  <c r="AA56" i="20"/>
  <c r="Z56" i="20"/>
  <c r="Y56" i="20"/>
  <c r="AA54" i="20"/>
  <c r="Z54" i="20"/>
  <c r="Y54" i="20"/>
  <c r="AA53" i="20"/>
  <c r="Z53" i="20"/>
  <c r="Y53" i="20"/>
  <c r="AA52" i="20"/>
  <c r="Z52" i="20"/>
  <c r="Y52" i="20"/>
  <c r="AA51" i="20"/>
  <c r="Z51" i="20"/>
  <c r="Y51" i="20"/>
  <c r="AA50" i="20"/>
  <c r="Z50" i="20"/>
  <c r="Y50" i="20"/>
  <c r="AA49" i="20"/>
  <c r="Z49" i="20"/>
  <c r="Y49" i="20"/>
  <c r="AA48" i="20"/>
  <c r="Z48" i="20"/>
  <c r="Y48" i="20"/>
  <c r="AA47" i="20"/>
  <c r="Z47" i="20"/>
  <c r="Y47" i="20"/>
  <c r="AA46" i="20"/>
  <c r="Z46" i="20"/>
  <c r="Y46" i="20"/>
  <c r="AA44" i="20"/>
  <c r="Z44" i="20"/>
  <c r="Y44" i="20"/>
  <c r="AA42" i="20"/>
  <c r="Z42" i="20"/>
  <c r="Y42" i="20"/>
  <c r="AA41" i="20"/>
  <c r="Z41" i="20"/>
  <c r="Y41" i="20"/>
  <c r="AA40" i="20"/>
  <c r="Z40" i="20"/>
  <c r="Y40" i="20"/>
  <c r="AA39" i="20"/>
  <c r="Z39" i="20"/>
  <c r="Y39" i="20"/>
  <c r="AA38" i="20"/>
  <c r="Z38" i="20"/>
  <c r="Y38" i="20"/>
  <c r="AA37" i="20"/>
  <c r="Z37" i="20"/>
  <c r="Y37" i="20"/>
  <c r="AA36" i="20"/>
  <c r="Z36" i="20"/>
  <c r="Y36" i="20"/>
  <c r="AA35" i="20"/>
  <c r="Z35" i="20"/>
  <c r="Y35" i="20"/>
  <c r="AA33" i="20"/>
  <c r="Z33" i="20"/>
  <c r="Y33" i="20"/>
  <c r="AA32" i="20"/>
  <c r="Z32" i="20"/>
  <c r="Y32" i="20"/>
  <c r="AA30" i="20"/>
  <c r="Z30" i="20"/>
  <c r="Y30" i="20"/>
  <c r="AA29" i="20"/>
  <c r="Z29" i="20"/>
  <c r="Y29" i="20"/>
  <c r="AA28" i="20"/>
  <c r="Z28" i="20"/>
  <c r="Y28" i="20"/>
  <c r="AA27" i="20"/>
  <c r="Z27" i="20"/>
  <c r="Y27" i="20"/>
  <c r="AA26" i="20"/>
  <c r="Z26" i="20"/>
  <c r="Y26" i="20"/>
  <c r="AA24" i="20"/>
  <c r="Z24" i="20"/>
  <c r="Y24" i="20"/>
  <c r="AA23" i="20"/>
  <c r="Z23" i="20"/>
  <c r="Y23" i="20"/>
  <c r="AA22" i="20"/>
  <c r="Z22" i="20"/>
  <c r="Y22" i="20"/>
  <c r="AA21" i="20"/>
  <c r="Z21" i="20"/>
  <c r="Y21" i="20"/>
  <c r="AA20" i="20"/>
  <c r="Z20" i="20"/>
  <c r="Y20" i="20"/>
  <c r="AA18" i="20"/>
  <c r="Z18" i="20"/>
  <c r="Y18" i="20"/>
  <c r="AA17" i="20"/>
  <c r="Z17" i="20"/>
  <c r="Y17" i="20"/>
  <c r="AA16" i="20"/>
  <c r="Z16" i="20"/>
  <c r="Y16" i="20"/>
  <c r="AA14" i="20"/>
  <c r="Z14" i="20"/>
  <c r="Y14" i="20"/>
  <c r="AA13" i="20"/>
  <c r="Z13" i="20"/>
  <c r="Y13" i="20"/>
  <c r="AA12" i="20"/>
  <c r="Z12" i="20"/>
  <c r="Y12" i="20"/>
  <c r="AA11" i="20"/>
  <c r="Z11" i="20"/>
  <c r="Y11" i="20"/>
  <c r="AA142" i="18"/>
  <c r="Z142" i="18"/>
  <c r="Y142" i="18"/>
  <c r="AA141" i="18"/>
  <c r="Z141" i="18"/>
  <c r="Y141" i="18"/>
  <c r="AA140" i="18"/>
  <c r="Z140" i="18"/>
  <c r="Y140" i="18"/>
  <c r="AA138" i="18"/>
  <c r="Z138" i="18"/>
  <c r="Y138" i="18"/>
  <c r="AA137" i="18"/>
  <c r="Z137" i="18"/>
  <c r="Y137" i="18"/>
  <c r="AA136" i="18"/>
  <c r="Z136" i="18"/>
  <c r="Y136" i="18"/>
  <c r="AA135" i="18"/>
  <c r="Z135" i="18"/>
  <c r="Y135" i="18"/>
  <c r="AA134" i="18"/>
  <c r="Z134" i="18"/>
  <c r="Y134" i="18"/>
  <c r="AA133" i="18"/>
  <c r="Z133" i="18"/>
  <c r="Y133" i="18"/>
  <c r="AA132" i="18"/>
  <c r="Z132" i="18"/>
  <c r="Y132" i="18"/>
  <c r="AA131" i="18"/>
  <c r="Z131" i="18"/>
  <c r="Y131" i="18"/>
  <c r="AA130" i="18"/>
  <c r="Z130" i="18"/>
  <c r="Y130" i="18"/>
  <c r="AA128" i="18"/>
  <c r="Z128" i="18"/>
  <c r="Y128" i="18"/>
  <c r="AB128" i="18" s="1"/>
  <c r="AA127" i="18"/>
  <c r="Z127" i="18"/>
  <c r="Y127" i="18"/>
  <c r="AA126" i="18"/>
  <c r="Z126" i="18"/>
  <c r="Y126" i="18"/>
  <c r="AB126" i="18" s="1"/>
  <c r="AA125" i="18"/>
  <c r="Z125" i="18"/>
  <c r="Y125" i="18"/>
  <c r="AA124" i="18"/>
  <c r="Z124" i="18"/>
  <c r="Y124" i="18"/>
  <c r="AB124" i="18" s="1"/>
  <c r="AA123" i="18"/>
  <c r="Z123" i="18"/>
  <c r="Y123" i="18"/>
  <c r="AA122" i="18"/>
  <c r="Z122" i="18"/>
  <c r="Y122" i="18"/>
  <c r="AB122" i="18" s="1"/>
  <c r="AA121" i="18"/>
  <c r="Z121" i="18"/>
  <c r="Y121" i="18"/>
  <c r="Y117" i="18"/>
  <c r="AA109" i="18"/>
  <c r="Z109" i="18"/>
  <c r="AB109" i="18" s="1"/>
  <c r="Y109" i="18"/>
  <c r="AA108" i="18"/>
  <c r="Z108" i="18"/>
  <c r="Y108" i="18"/>
  <c r="AA106" i="18"/>
  <c r="Z106" i="18"/>
  <c r="Y106" i="18"/>
  <c r="AA105" i="18"/>
  <c r="Z105" i="18"/>
  <c r="Y105" i="18"/>
  <c r="AA104" i="18"/>
  <c r="Z104" i="18"/>
  <c r="Y104" i="18"/>
  <c r="AA103" i="18"/>
  <c r="Z103" i="18"/>
  <c r="Y103" i="18"/>
  <c r="AA102" i="18"/>
  <c r="Z102" i="18"/>
  <c r="Y102" i="18"/>
  <c r="AA100" i="18"/>
  <c r="Z100" i="18"/>
  <c r="Y100" i="18"/>
  <c r="AA99" i="18"/>
  <c r="Z99" i="18"/>
  <c r="AB99" i="18" s="1"/>
  <c r="Y99" i="18"/>
  <c r="AA98" i="18"/>
  <c r="Z98" i="18"/>
  <c r="Y98" i="18"/>
  <c r="AA97" i="18"/>
  <c r="Z97" i="18"/>
  <c r="AB97" i="18" s="1"/>
  <c r="Y97" i="18"/>
  <c r="AA96" i="18"/>
  <c r="Z96" i="18"/>
  <c r="Y96" i="18"/>
  <c r="AA95" i="18"/>
  <c r="Z95" i="18"/>
  <c r="Y95" i="18"/>
  <c r="AA94" i="18"/>
  <c r="Z94" i="18"/>
  <c r="Y94" i="18"/>
  <c r="AA93" i="18"/>
  <c r="Z93" i="18"/>
  <c r="Y93" i="18"/>
  <c r="AA91" i="18"/>
  <c r="Z91" i="18"/>
  <c r="Y91" i="18"/>
  <c r="AA90" i="18"/>
  <c r="Z90" i="18"/>
  <c r="Y90" i="18"/>
  <c r="AA88" i="18"/>
  <c r="Z88" i="18"/>
  <c r="Y88" i="18"/>
  <c r="AA87" i="18"/>
  <c r="Z87" i="18"/>
  <c r="Y87" i="18"/>
  <c r="AA86" i="18"/>
  <c r="Z86" i="18"/>
  <c r="Y86" i="18"/>
  <c r="AA85" i="18"/>
  <c r="Z85" i="18"/>
  <c r="Y85" i="18"/>
  <c r="AA83" i="18"/>
  <c r="Z83" i="18"/>
  <c r="Y83" i="18"/>
  <c r="AA82" i="18"/>
  <c r="Z82" i="18"/>
  <c r="Y82" i="18"/>
  <c r="AA81" i="18"/>
  <c r="Z81" i="18"/>
  <c r="Y81" i="18"/>
  <c r="AA79" i="18"/>
  <c r="Z79" i="18"/>
  <c r="Y79" i="18"/>
  <c r="AA78" i="18"/>
  <c r="Z78" i="18"/>
  <c r="Y78" i="18"/>
  <c r="AA77" i="18"/>
  <c r="Z77" i="18"/>
  <c r="Y77" i="18"/>
  <c r="AA76" i="18"/>
  <c r="Z76" i="18"/>
  <c r="Y76" i="18"/>
  <c r="AA75" i="18"/>
  <c r="Z75" i="18"/>
  <c r="Y75" i="18"/>
  <c r="AA74" i="18"/>
  <c r="Z74" i="18"/>
  <c r="Y74" i="18"/>
  <c r="AA72" i="18"/>
  <c r="Z72" i="18"/>
  <c r="Y72" i="18"/>
  <c r="AA71" i="18"/>
  <c r="Z71" i="18"/>
  <c r="Y71" i="18"/>
  <c r="AA70" i="18"/>
  <c r="Z70" i="18"/>
  <c r="Y70" i="18"/>
  <c r="AA69" i="18"/>
  <c r="Z69" i="18"/>
  <c r="Y69" i="18"/>
  <c r="AA68" i="18"/>
  <c r="Z68" i="18"/>
  <c r="Y68" i="18"/>
  <c r="AA66" i="18"/>
  <c r="Z66" i="18"/>
  <c r="Y66" i="18"/>
  <c r="AA65" i="18"/>
  <c r="Z65" i="18"/>
  <c r="Y65" i="18"/>
  <c r="AA64" i="18"/>
  <c r="Z64" i="18"/>
  <c r="Y64" i="18"/>
  <c r="AA63" i="18"/>
  <c r="Z63" i="18"/>
  <c r="Y63" i="18"/>
  <c r="AA62" i="18"/>
  <c r="Z62" i="18"/>
  <c r="Y62" i="18"/>
  <c r="AA60" i="18"/>
  <c r="Z60" i="18"/>
  <c r="Y60" i="18"/>
  <c r="AA59" i="18"/>
  <c r="Z59" i="18"/>
  <c r="Y59" i="18"/>
  <c r="AA57" i="18"/>
  <c r="Z57" i="18"/>
  <c r="Y57" i="18"/>
  <c r="AA56" i="18"/>
  <c r="Z56" i="18"/>
  <c r="Y56" i="18"/>
  <c r="AA54" i="18"/>
  <c r="Z54" i="18"/>
  <c r="Y54" i="18"/>
  <c r="AA53" i="18"/>
  <c r="Z53" i="18"/>
  <c r="Y53" i="18"/>
  <c r="AA52" i="18"/>
  <c r="Z52" i="18"/>
  <c r="Y52" i="18"/>
  <c r="AA51" i="18"/>
  <c r="Z51" i="18"/>
  <c r="Y51" i="18"/>
  <c r="AA50" i="18"/>
  <c r="Z50" i="18"/>
  <c r="Y50" i="18"/>
  <c r="AA49" i="18"/>
  <c r="Z49" i="18"/>
  <c r="Y49" i="18"/>
  <c r="AA48" i="18"/>
  <c r="Z48" i="18"/>
  <c r="Y48" i="18"/>
  <c r="AA47" i="18"/>
  <c r="Z47" i="18"/>
  <c r="Y47" i="18"/>
  <c r="AA46" i="18"/>
  <c r="Z46" i="18"/>
  <c r="Y46" i="18"/>
  <c r="AA44" i="18"/>
  <c r="Z44" i="18"/>
  <c r="Y44" i="18"/>
  <c r="AA42" i="18"/>
  <c r="Z42" i="18"/>
  <c r="Y42" i="18"/>
  <c r="AA41" i="18"/>
  <c r="Z41" i="18"/>
  <c r="Y41" i="18"/>
  <c r="AA40" i="18"/>
  <c r="Z40" i="18"/>
  <c r="Y40" i="18"/>
  <c r="AA39" i="18"/>
  <c r="Z39" i="18"/>
  <c r="Y39" i="18"/>
  <c r="AA38" i="18"/>
  <c r="Z38" i="18"/>
  <c r="Y38" i="18"/>
  <c r="AA37" i="18"/>
  <c r="Z37" i="18"/>
  <c r="Y37" i="18"/>
  <c r="AA36" i="18"/>
  <c r="Z36" i="18"/>
  <c r="Y36" i="18"/>
  <c r="AA35" i="18"/>
  <c r="Z35" i="18"/>
  <c r="Y35" i="18"/>
  <c r="AA33" i="18"/>
  <c r="Z33" i="18"/>
  <c r="Y33" i="18"/>
  <c r="Y32" i="18"/>
  <c r="AA30" i="18"/>
  <c r="Z30" i="18"/>
  <c r="Y30" i="18"/>
  <c r="AA29" i="18"/>
  <c r="Z29" i="18"/>
  <c r="Y29" i="18"/>
  <c r="AA28" i="18"/>
  <c r="Z28" i="18"/>
  <c r="Y28" i="18"/>
  <c r="AA27" i="18"/>
  <c r="Z27" i="18"/>
  <c r="Y27" i="18"/>
  <c r="AA26" i="18"/>
  <c r="Z26" i="18"/>
  <c r="Y26" i="18"/>
  <c r="AA24" i="18"/>
  <c r="Z24" i="18"/>
  <c r="Y24" i="18"/>
  <c r="AB24" i="18" s="1"/>
  <c r="AA23" i="18"/>
  <c r="Z23" i="18"/>
  <c r="Y23" i="18"/>
  <c r="AA22" i="18"/>
  <c r="Z22" i="18"/>
  <c r="Y22" i="18"/>
  <c r="AB22" i="18" s="1"/>
  <c r="AA21" i="18"/>
  <c r="Z21" i="18"/>
  <c r="Y21" i="18"/>
  <c r="AA20" i="18"/>
  <c r="Z20" i="18"/>
  <c r="Y20" i="18"/>
  <c r="AB20" i="18" s="1"/>
  <c r="AA18" i="18"/>
  <c r="Z18" i="18"/>
  <c r="Y18" i="18"/>
  <c r="AA17" i="18"/>
  <c r="Z17" i="18"/>
  <c r="Y17" i="18"/>
  <c r="AA16" i="18"/>
  <c r="Z16" i="18"/>
  <c r="Y16" i="18"/>
  <c r="AA14" i="18"/>
  <c r="Z14" i="18"/>
  <c r="Y14" i="18"/>
  <c r="AB14" i="18" s="1"/>
  <c r="AA13" i="18"/>
  <c r="Z13" i="18"/>
  <c r="Y13" i="18"/>
  <c r="AA12" i="18"/>
  <c r="Z12" i="18"/>
  <c r="Y12" i="18"/>
  <c r="AB12" i="18" s="1"/>
  <c r="AA11" i="18"/>
  <c r="Z11" i="18"/>
  <c r="Y11" i="18"/>
  <c r="AA142" i="17"/>
  <c r="Z142" i="17"/>
  <c r="Y142" i="17"/>
  <c r="AB142" i="17" s="1"/>
  <c r="AA141" i="17"/>
  <c r="Z141" i="17"/>
  <c r="Y141" i="17"/>
  <c r="AA140" i="17"/>
  <c r="Z140" i="17"/>
  <c r="Y140" i="17"/>
  <c r="AB140" i="17" s="1"/>
  <c r="AA138" i="17"/>
  <c r="Z138" i="17"/>
  <c r="Y138" i="17"/>
  <c r="AA137" i="17"/>
  <c r="Z137" i="17"/>
  <c r="Y137" i="17"/>
  <c r="AA136" i="17"/>
  <c r="Z136" i="17"/>
  <c r="Y136" i="17"/>
  <c r="AA135" i="17"/>
  <c r="Z135" i="17"/>
  <c r="Y135" i="17"/>
  <c r="AA134" i="17"/>
  <c r="Z134" i="17"/>
  <c r="Y134" i="17"/>
  <c r="AA133" i="17"/>
  <c r="Z133" i="17"/>
  <c r="Y133" i="17"/>
  <c r="AA132" i="17"/>
  <c r="Z132" i="17"/>
  <c r="Y132" i="17"/>
  <c r="AA131" i="17"/>
  <c r="Z131" i="17"/>
  <c r="Y131" i="17"/>
  <c r="AA130" i="17"/>
  <c r="Z130" i="17"/>
  <c r="Y130" i="17"/>
  <c r="AA128" i="17"/>
  <c r="Z128" i="17"/>
  <c r="Y128" i="17"/>
  <c r="AB128" i="17" s="1"/>
  <c r="AA127" i="17"/>
  <c r="Z127" i="17"/>
  <c r="Y127" i="17"/>
  <c r="AA126" i="17"/>
  <c r="Z126" i="17"/>
  <c r="Y126" i="17"/>
  <c r="AB126" i="17" s="1"/>
  <c r="AA125" i="17"/>
  <c r="Z125" i="17"/>
  <c r="Y125" i="17"/>
  <c r="AA124" i="17"/>
  <c r="Z124" i="17"/>
  <c r="Y124" i="17"/>
  <c r="AB124" i="17" s="1"/>
  <c r="AA123" i="17"/>
  <c r="Z123" i="17"/>
  <c r="Y123" i="17"/>
  <c r="AA122" i="17"/>
  <c r="Z122" i="17"/>
  <c r="Y122" i="17"/>
  <c r="AB122" i="17" s="1"/>
  <c r="AA121" i="17"/>
  <c r="Z121" i="17"/>
  <c r="Y121" i="17"/>
  <c r="Y117" i="17"/>
  <c r="AA109" i="17"/>
  <c r="Z109" i="17"/>
  <c r="AB109" i="17" s="1"/>
  <c r="Y109" i="17"/>
  <c r="AA108" i="17"/>
  <c r="Z108" i="17"/>
  <c r="Y108" i="17"/>
  <c r="AA106" i="17"/>
  <c r="Z106" i="17"/>
  <c r="Y106" i="17"/>
  <c r="AA105" i="17"/>
  <c r="Z105" i="17"/>
  <c r="Y105" i="17"/>
  <c r="AA104" i="17"/>
  <c r="Z104" i="17"/>
  <c r="Y104" i="17"/>
  <c r="AA103" i="17"/>
  <c r="Z103" i="17"/>
  <c r="Y103" i="17"/>
  <c r="AA102" i="17"/>
  <c r="Z102" i="17"/>
  <c r="Y102" i="17"/>
  <c r="AA99" i="17"/>
  <c r="Z99" i="17"/>
  <c r="Y99" i="17"/>
  <c r="AA98" i="17"/>
  <c r="Z98" i="17"/>
  <c r="Y98" i="17"/>
  <c r="AA97" i="17"/>
  <c r="Z97" i="17"/>
  <c r="Y97" i="17"/>
  <c r="AA96" i="17"/>
  <c r="Z96" i="17"/>
  <c r="Y96" i="17"/>
  <c r="AA95" i="17"/>
  <c r="Z95" i="17"/>
  <c r="Y95" i="17"/>
  <c r="AA94" i="17"/>
  <c r="Z94" i="17"/>
  <c r="Y94" i="17"/>
  <c r="AA93" i="17"/>
  <c r="Z93" i="17"/>
  <c r="Y93" i="17"/>
  <c r="AA91" i="17"/>
  <c r="Z91" i="17"/>
  <c r="Y91" i="17"/>
  <c r="AA90" i="17"/>
  <c r="Z90" i="17"/>
  <c r="Y90" i="17"/>
  <c r="AA88" i="17"/>
  <c r="Z88" i="17"/>
  <c r="Y88" i="17"/>
  <c r="AA87" i="17"/>
  <c r="Z87" i="17"/>
  <c r="Y87" i="17"/>
  <c r="AA86" i="17"/>
  <c r="Z86" i="17"/>
  <c r="Y86" i="17"/>
  <c r="AA85" i="17"/>
  <c r="Z85" i="17"/>
  <c r="Y85" i="17"/>
  <c r="AA83" i="17"/>
  <c r="Z83" i="17"/>
  <c r="Y83" i="17"/>
  <c r="AA82" i="17"/>
  <c r="Z82" i="17"/>
  <c r="Y82" i="17"/>
  <c r="AA81" i="17"/>
  <c r="Z81" i="17"/>
  <c r="Y81" i="17"/>
  <c r="AA79" i="17"/>
  <c r="Z79" i="17"/>
  <c r="Y79" i="17"/>
  <c r="AA78" i="17"/>
  <c r="Z78" i="17"/>
  <c r="Y78" i="17"/>
  <c r="AA77" i="17"/>
  <c r="Z77" i="17"/>
  <c r="Y77" i="17"/>
  <c r="AA76" i="17"/>
  <c r="Z76" i="17"/>
  <c r="Y76" i="17"/>
  <c r="AA75" i="17"/>
  <c r="Z75" i="17"/>
  <c r="Y75" i="17"/>
  <c r="AA74" i="17"/>
  <c r="Z74" i="17"/>
  <c r="Y74" i="17"/>
  <c r="AA72" i="17"/>
  <c r="Z72" i="17"/>
  <c r="Y72" i="17"/>
  <c r="AA71" i="17"/>
  <c r="Z71" i="17"/>
  <c r="Y71" i="17"/>
  <c r="AA70" i="17"/>
  <c r="Z70" i="17"/>
  <c r="Y70" i="17"/>
  <c r="AA69" i="17"/>
  <c r="Z69" i="17"/>
  <c r="Y69" i="17"/>
  <c r="AA68" i="17"/>
  <c r="Z68" i="17"/>
  <c r="Y68" i="17"/>
  <c r="AA66" i="17"/>
  <c r="Z66" i="17"/>
  <c r="Y66" i="17"/>
  <c r="AA65" i="17"/>
  <c r="Z65" i="17"/>
  <c r="Y65" i="17"/>
  <c r="AA64" i="17"/>
  <c r="Z64" i="17"/>
  <c r="Y64" i="17"/>
  <c r="AA63" i="17"/>
  <c r="Z63" i="17"/>
  <c r="Y63" i="17"/>
  <c r="AA62" i="17"/>
  <c r="Z62" i="17"/>
  <c r="Y62" i="17"/>
  <c r="AA60" i="17"/>
  <c r="Z60" i="17"/>
  <c r="Y60" i="17"/>
  <c r="AA59" i="17"/>
  <c r="Z59" i="17"/>
  <c r="Y59" i="17"/>
  <c r="AA57" i="17"/>
  <c r="Z57" i="17"/>
  <c r="Y57" i="17"/>
  <c r="AA56" i="17"/>
  <c r="Z56" i="17"/>
  <c r="Y56" i="17"/>
  <c r="AA54" i="17"/>
  <c r="Z54" i="17"/>
  <c r="Y54" i="17"/>
  <c r="AA53" i="17"/>
  <c r="Z53" i="17"/>
  <c r="Y53" i="17"/>
  <c r="AA52" i="17"/>
  <c r="Z52" i="17"/>
  <c r="Y52" i="17"/>
  <c r="AA51" i="17"/>
  <c r="Z51" i="17"/>
  <c r="Y51" i="17"/>
  <c r="AA50" i="17"/>
  <c r="Z50" i="17"/>
  <c r="Y50" i="17"/>
  <c r="AA49" i="17"/>
  <c r="Z49" i="17"/>
  <c r="Y49" i="17"/>
  <c r="AA48" i="17"/>
  <c r="Z48" i="17"/>
  <c r="Y48" i="17"/>
  <c r="AA47" i="17"/>
  <c r="Z47" i="17"/>
  <c r="Y47" i="17"/>
  <c r="AA46" i="17"/>
  <c r="Z46" i="17"/>
  <c r="Y46" i="17"/>
  <c r="AA44" i="17"/>
  <c r="Z44" i="17"/>
  <c r="Y44" i="17"/>
  <c r="AA42" i="17"/>
  <c r="Z42" i="17"/>
  <c r="Y42" i="17"/>
  <c r="AA41" i="17"/>
  <c r="Z41" i="17"/>
  <c r="Y41" i="17"/>
  <c r="AA40" i="17"/>
  <c r="Z40" i="17"/>
  <c r="Y40" i="17"/>
  <c r="AA39" i="17"/>
  <c r="Z39" i="17"/>
  <c r="Y39" i="17"/>
  <c r="AA38" i="17"/>
  <c r="Z38" i="17"/>
  <c r="Y38" i="17"/>
  <c r="AA37" i="17"/>
  <c r="Z37" i="17"/>
  <c r="Y37" i="17"/>
  <c r="AA36" i="17"/>
  <c r="Z36" i="17"/>
  <c r="Y36" i="17"/>
  <c r="AA35" i="17"/>
  <c r="Z35" i="17"/>
  <c r="Y35" i="17"/>
  <c r="AA33" i="17"/>
  <c r="Z33" i="17"/>
  <c r="Y33" i="17"/>
  <c r="AA32" i="17"/>
  <c r="Z32" i="17"/>
  <c r="Y32" i="17"/>
  <c r="AA30" i="17"/>
  <c r="Z30" i="17"/>
  <c r="Y30" i="17"/>
  <c r="AA29" i="17"/>
  <c r="Z29" i="17"/>
  <c r="Y29" i="17"/>
  <c r="AA28" i="17"/>
  <c r="Z28" i="17"/>
  <c r="Y28" i="17"/>
  <c r="AA27" i="17"/>
  <c r="Z27" i="17"/>
  <c r="Y27" i="17"/>
  <c r="AA26" i="17"/>
  <c r="Z26" i="17"/>
  <c r="Y26" i="17"/>
  <c r="AB26" i="17" s="1"/>
  <c r="AA24" i="17"/>
  <c r="Z24" i="17"/>
  <c r="Y24" i="17"/>
  <c r="AA23" i="17"/>
  <c r="Z23" i="17"/>
  <c r="Y23" i="17"/>
  <c r="AA22" i="17"/>
  <c r="Z22" i="17"/>
  <c r="Y22" i="17"/>
  <c r="AA21" i="17"/>
  <c r="Z21" i="17"/>
  <c r="Y21" i="17"/>
  <c r="AA20" i="17"/>
  <c r="Z20" i="17"/>
  <c r="Y20" i="17"/>
  <c r="AA18" i="17"/>
  <c r="Z18" i="17"/>
  <c r="Y18" i="17"/>
  <c r="AB18" i="17" s="1"/>
  <c r="AA17" i="17"/>
  <c r="Z17" i="17"/>
  <c r="Y17" i="17"/>
  <c r="AA16" i="17"/>
  <c r="Z16" i="17"/>
  <c r="Y16" i="17"/>
  <c r="AB16" i="17" s="1"/>
  <c r="AA14" i="17"/>
  <c r="Z14" i="17"/>
  <c r="Y14" i="17"/>
  <c r="AA13" i="17"/>
  <c r="Z13" i="17"/>
  <c r="Y13" i="17"/>
  <c r="AA12" i="17"/>
  <c r="Z12" i="17"/>
  <c r="Y12" i="17"/>
  <c r="AA11" i="17"/>
  <c r="Z11" i="17"/>
  <c r="Y11" i="17"/>
  <c r="AA142" i="16"/>
  <c r="Z142" i="16"/>
  <c r="Y142" i="16"/>
  <c r="AA141" i="16"/>
  <c r="Z141" i="16"/>
  <c r="Y141" i="16"/>
  <c r="AA140" i="16"/>
  <c r="Z140" i="16"/>
  <c r="Y140" i="16"/>
  <c r="AA138" i="16"/>
  <c r="Z138" i="16"/>
  <c r="Y138" i="16"/>
  <c r="AB138" i="16" s="1"/>
  <c r="AA137" i="16"/>
  <c r="Z137" i="16"/>
  <c r="Y137" i="16"/>
  <c r="AA136" i="16"/>
  <c r="Z136" i="16"/>
  <c r="Y136" i="16"/>
  <c r="AB136" i="16" s="1"/>
  <c r="AA135" i="16"/>
  <c r="Z135" i="16"/>
  <c r="Y135" i="16"/>
  <c r="AA134" i="16"/>
  <c r="Z134" i="16"/>
  <c r="Y134" i="16"/>
  <c r="AB134" i="16" s="1"/>
  <c r="AA133" i="16"/>
  <c r="Z133" i="16"/>
  <c r="Y133" i="16"/>
  <c r="AA132" i="16"/>
  <c r="Z132" i="16"/>
  <c r="Y132" i="16"/>
  <c r="AB132" i="16" s="1"/>
  <c r="AA131" i="16"/>
  <c r="Z131" i="16"/>
  <c r="Y131" i="16"/>
  <c r="AA130" i="16"/>
  <c r="Z130" i="16"/>
  <c r="Y130" i="16"/>
  <c r="AB130" i="16" s="1"/>
  <c r="AA128" i="16"/>
  <c r="Z128" i="16"/>
  <c r="Y128" i="16"/>
  <c r="AA127" i="16"/>
  <c r="Z127" i="16"/>
  <c r="Y127" i="16"/>
  <c r="AA126" i="16"/>
  <c r="Z126" i="16"/>
  <c r="Y126" i="16"/>
  <c r="AA125" i="16"/>
  <c r="Z125" i="16"/>
  <c r="Y125" i="16"/>
  <c r="AA124" i="16"/>
  <c r="Z124" i="16"/>
  <c r="Y124" i="16"/>
  <c r="AA123" i="16"/>
  <c r="Z123" i="16"/>
  <c r="Y123" i="16"/>
  <c r="AA122" i="16"/>
  <c r="Z122" i="16"/>
  <c r="Y122" i="16"/>
  <c r="AA121" i="16"/>
  <c r="Z121" i="16"/>
  <c r="Y121" i="16"/>
  <c r="Y117" i="16"/>
  <c r="AA109" i="16"/>
  <c r="Z109" i="16"/>
  <c r="Y109" i="16"/>
  <c r="AA108" i="16"/>
  <c r="Z108" i="16"/>
  <c r="Y108" i="16"/>
  <c r="AA106" i="16"/>
  <c r="Z106" i="16"/>
  <c r="Y106" i="16"/>
  <c r="AA105" i="16"/>
  <c r="Z105" i="16"/>
  <c r="AB105" i="16" s="1"/>
  <c r="Y105" i="16"/>
  <c r="AA104" i="16"/>
  <c r="Z104" i="16"/>
  <c r="Y104" i="16"/>
  <c r="AA103" i="16"/>
  <c r="Z103" i="16"/>
  <c r="AB103" i="16" s="1"/>
  <c r="Y103" i="16"/>
  <c r="AA102" i="16"/>
  <c r="Z102" i="16"/>
  <c r="Y102" i="16"/>
  <c r="AA100" i="16"/>
  <c r="Z100" i="16"/>
  <c r="Y100" i="16"/>
  <c r="AA99" i="16"/>
  <c r="Z99" i="16"/>
  <c r="Y99" i="16"/>
  <c r="AA98" i="16"/>
  <c r="Z98" i="16"/>
  <c r="Y98" i="16"/>
  <c r="AA97" i="16"/>
  <c r="Z97" i="16"/>
  <c r="Y97" i="16"/>
  <c r="AA96" i="16"/>
  <c r="Z96" i="16"/>
  <c r="Y96" i="16"/>
  <c r="AA95" i="16"/>
  <c r="Z95" i="16"/>
  <c r="Y95" i="16"/>
  <c r="AA94" i="16"/>
  <c r="Z94" i="16"/>
  <c r="Y94" i="16"/>
  <c r="AA93" i="16"/>
  <c r="Z93" i="16"/>
  <c r="Y93" i="16"/>
  <c r="AA91" i="16"/>
  <c r="Z91" i="16"/>
  <c r="Y91" i="16"/>
  <c r="AA90" i="16"/>
  <c r="Z90" i="16"/>
  <c r="Y90" i="16"/>
  <c r="AA88" i="16"/>
  <c r="Z88" i="16"/>
  <c r="Y88" i="16"/>
  <c r="AA87" i="16"/>
  <c r="Z87" i="16"/>
  <c r="Y87" i="16"/>
  <c r="AA86" i="16"/>
  <c r="Z86" i="16"/>
  <c r="Y86" i="16"/>
  <c r="AA85" i="16"/>
  <c r="Z85" i="16"/>
  <c r="Y85" i="16"/>
  <c r="AA83" i="16"/>
  <c r="Z83" i="16"/>
  <c r="Y83" i="16"/>
  <c r="AA82" i="16"/>
  <c r="Z82" i="16"/>
  <c r="Y82" i="16"/>
  <c r="AA81" i="16"/>
  <c r="Z81" i="16"/>
  <c r="Y81" i="16"/>
  <c r="AA79" i="16"/>
  <c r="Z79" i="16"/>
  <c r="Y79" i="16"/>
  <c r="AA78" i="16"/>
  <c r="Z78" i="16"/>
  <c r="Y78" i="16"/>
  <c r="AA77" i="16"/>
  <c r="Z77" i="16"/>
  <c r="Y77" i="16"/>
  <c r="AA76" i="16"/>
  <c r="Z76" i="16"/>
  <c r="Y76" i="16"/>
  <c r="AA75" i="16"/>
  <c r="Z75" i="16"/>
  <c r="Y75" i="16"/>
  <c r="AA74" i="16"/>
  <c r="Z74" i="16"/>
  <c r="Y74" i="16"/>
  <c r="AA72" i="16"/>
  <c r="Z72" i="16"/>
  <c r="Y72" i="16"/>
  <c r="AA71" i="16"/>
  <c r="Z71" i="16"/>
  <c r="Y71" i="16"/>
  <c r="AA70" i="16"/>
  <c r="Z70" i="16"/>
  <c r="Y70" i="16"/>
  <c r="AA69" i="16"/>
  <c r="Z69" i="16"/>
  <c r="Y69" i="16"/>
  <c r="AA68" i="16"/>
  <c r="Z68" i="16"/>
  <c r="Y68" i="16"/>
  <c r="AA66" i="16"/>
  <c r="Z66" i="16"/>
  <c r="Y66" i="16"/>
  <c r="AA65" i="16"/>
  <c r="Z65" i="16"/>
  <c r="Y65" i="16"/>
  <c r="AA64" i="16"/>
  <c r="Z64" i="16"/>
  <c r="Y64" i="16"/>
  <c r="AA63" i="16"/>
  <c r="Z63" i="16"/>
  <c r="Y63" i="16"/>
  <c r="AA62" i="16"/>
  <c r="Z62" i="16"/>
  <c r="Y62" i="16"/>
  <c r="AA60" i="16"/>
  <c r="Z60" i="16"/>
  <c r="Y60" i="16"/>
  <c r="AA59" i="16"/>
  <c r="Z59" i="16"/>
  <c r="Y59" i="16"/>
  <c r="AA57" i="16"/>
  <c r="Z57" i="16"/>
  <c r="Y57" i="16"/>
  <c r="AA56" i="16"/>
  <c r="Z56" i="16"/>
  <c r="Y56" i="16"/>
  <c r="AA54" i="16"/>
  <c r="Z54" i="16"/>
  <c r="Y54" i="16"/>
  <c r="AA53" i="16"/>
  <c r="Z53" i="16"/>
  <c r="Y53" i="16"/>
  <c r="AA52" i="16"/>
  <c r="Z52" i="16"/>
  <c r="Y52" i="16"/>
  <c r="AA51" i="16"/>
  <c r="Z51" i="16"/>
  <c r="Y51" i="16"/>
  <c r="AA50" i="16"/>
  <c r="Z50" i="16"/>
  <c r="Y50" i="16"/>
  <c r="AA49" i="16"/>
  <c r="Z49" i="16"/>
  <c r="Y49" i="16"/>
  <c r="AA48" i="16"/>
  <c r="Z48" i="16"/>
  <c r="Y48" i="16"/>
  <c r="AA47" i="16"/>
  <c r="Z47" i="16"/>
  <c r="Y47" i="16"/>
  <c r="AA46" i="16"/>
  <c r="Z46" i="16"/>
  <c r="Y46" i="16"/>
  <c r="AA44" i="16"/>
  <c r="Z44" i="16"/>
  <c r="Y44" i="16"/>
  <c r="AA42" i="16"/>
  <c r="Z42" i="16"/>
  <c r="Y42" i="16"/>
  <c r="AA41" i="16"/>
  <c r="Z41" i="16"/>
  <c r="Y41" i="16"/>
  <c r="AA40" i="16"/>
  <c r="Z40" i="16"/>
  <c r="Y40" i="16"/>
  <c r="AA39" i="16"/>
  <c r="Z39" i="16"/>
  <c r="Y39" i="16"/>
  <c r="AA38" i="16"/>
  <c r="Z38" i="16"/>
  <c r="Y38" i="16"/>
  <c r="AA37" i="16"/>
  <c r="Z37" i="16"/>
  <c r="Y37" i="16"/>
  <c r="AA36" i="16"/>
  <c r="Z36" i="16"/>
  <c r="Y36" i="16"/>
  <c r="AA35" i="16"/>
  <c r="Z35" i="16"/>
  <c r="Y35" i="16"/>
  <c r="AA33" i="16"/>
  <c r="Z33" i="16"/>
  <c r="Y33" i="16"/>
  <c r="Y32" i="16"/>
  <c r="AA30" i="16"/>
  <c r="Z30" i="16"/>
  <c r="Y30" i="16"/>
  <c r="AA29" i="16"/>
  <c r="Z29" i="16"/>
  <c r="Y29" i="16"/>
  <c r="AA28" i="16"/>
  <c r="Z28" i="16"/>
  <c r="Y28" i="16"/>
  <c r="AA27" i="16"/>
  <c r="Z27" i="16"/>
  <c r="Y27" i="16"/>
  <c r="AA26" i="16"/>
  <c r="Z26" i="16"/>
  <c r="Y26" i="16"/>
  <c r="AB26" i="16" s="1"/>
  <c r="AA24" i="16"/>
  <c r="Z24" i="16"/>
  <c r="Y24" i="16"/>
  <c r="AA23" i="16"/>
  <c r="Z23" i="16"/>
  <c r="Y23" i="16"/>
  <c r="AA22" i="16"/>
  <c r="Z22" i="16"/>
  <c r="Y22" i="16"/>
  <c r="AA21" i="16"/>
  <c r="Z21" i="16"/>
  <c r="Y21" i="16"/>
  <c r="AA20" i="16"/>
  <c r="Z20" i="16"/>
  <c r="Y20" i="16"/>
  <c r="AA18" i="16"/>
  <c r="Z18" i="16"/>
  <c r="Y18" i="16"/>
  <c r="AB18" i="16" s="1"/>
  <c r="AA17" i="16"/>
  <c r="Z17" i="16"/>
  <c r="Y17" i="16"/>
  <c r="AA16" i="16"/>
  <c r="Z16" i="16"/>
  <c r="Y16" i="16"/>
  <c r="AB16" i="16" s="1"/>
  <c r="AA14" i="16"/>
  <c r="Z14" i="16"/>
  <c r="Y14" i="16"/>
  <c r="AA13" i="16"/>
  <c r="Z13" i="16"/>
  <c r="Y13" i="16"/>
  <c r="AA12" i="16"/>
  <c r="Z12" i="16"/>
  <c r="Y12" i="16"/>
  <c r="AA11" i="16"/>
  <c r="Z11" i="16"/>
  <c r="Y11" i="16"/>
  <c r="AA142" i="14"/>
  <c r="Z142" i="14"/>
  <c r="Z142" i="21" s="1"/>
  <c r="Y142" i="14"/>
  <c r="AA141" i="14"/>
  <c r="AA141" i="21" s="1"/>
  <c r="Z141" i="14"/>
  <c r="Y141" i="14"/>
  <c r="AA140" i="14"/>
  <c r="Z140" i="14"/>
  <c r="Z140" i="21" s="1"/>
  <c r="Y140" i="14"/>
  <c r="AA138" i="14"/>
  <c r="AA138" i="21" s="1"/>
  <c r="Z138" i="14"/>
  <c r="Y138" i="14"/>
  <c r="AA137" i="14"/>
  <c r="Z137" i="14"/>
  <c r="Z137" i="21" s="1"/>
  <c r="Y137" i="14"/>
  <c r="AA136" i="14"/>
  <c r="AA136" i="21" s="1"/>
  <c r="Z136" i="14"/>
  <c r="Y136" i="14"/>
  <c r="AA135" i="14"/>
  <c r="Z135" i="14"/>
  <c r="Z135" i="21" s="1"/>
  <c r="Y135" i="14"/>
  <c r="AA134" i="14"/>
  <c r="AA134" i="21" s="1"/>
  <c r="Z134" i="14"/>
  <c r="Y134" i="14"/>
  <c r="AA133" i="14"/>
  <c r="Z133" i="14"/>
  <c r="Z133" i="21" s="1"/>
  <c r="Y133" i="14"/>
  <c r="AA132" i="14"/>
  <c r="AA132" i="21" s="1"/>
  <c r="Z132" i="14"/>
  <c r="Y132" i="14"/>
  <c r="AA131" i="14"/>
  <c r="Z131" i="14"/>
  <c r="Z131" i="21" s="1"/>
  <c r="Y131" i="14"/>
  <c r="AA130" i="14"/>
  <c r="AA130" i="21" s="1"/>
  <c r="Z130" i="14"/>
  <c r="Y130" i="14"/>
  <c r="AA128" i="14"/>
  <c r="Z128" i="14"/>
  <c r="Z128" i="21" s="1"/>
  <c r="Y128" i="14"/>
  <c r="AA127" i="14"/>
  <c r="AA127" i="21" s="1"/>
  <c r="AA16" i="2" s="1"/>
  <c r="Z127" i="14"/>
  <c r="Y127" i="14"/>
  <c r="AA126" i="14"/>
  <c r="Z126" i="14"/>
  <c r="Z126" i="21" s="1"/>
  <c r="Z15" i="2" s="1"/>
  <c r="Y126" i="14"/>
  <c r="AA125" i="14"/>
  <c r="AA125" i="21" s="1"/>
  <c r="AA14" i="2" s="1"/>
  <c r="Z125" i="14"/>
  <c r="Y125" i="14"/>
  <c r="AA124" i="14"/>
  <c r="Z124" i="14"/>
  <c r="Z124" i="21" s="1"/>
  <c r="Z13" i="2" s="1"/>
  <c r="Y124" i="14"/>
  <c r="AA123" i="14"/>
  <c r="AA123" i="21" s="1"/>
  <c r="AA12" i="2" s="1"/>
  <c r="Z123" i="14"/>
  <c r="Y123" i="14"/>
  <c r="AA122" i="14"/>
  <c r="Z122" i="14"/>
  <c r="Z122" i="21" s="1"/>
  <c r="Z11" i="2" s="1"/>
  <c r="Y122" i="14"/>
  <c r="AA121" i="14"/>
  <c r="AA121" i="21" s="1"/>
  <c r="AA10" i="2" s="1"/>
  <c r="Z121" i="14"/>
  <c r="Y121" i="14"/>
  <c r="Y117" i="14"/>
  <c r="AA109" i="14"/>
  <c r="AA109" i="21" s="1"/>
  <c r="Z109" i="14"/>
  <c r="Y109" i="14"/>
  <c r="Y109" i="21" s="1"/>
  <c r="AA108" i="14"/>
  <c r="Z108" i="14"/>
  <c r="Y108" i="14"/>
  <c r="AA106" i="14"/>
  <c r="AA106" i="21" s="1"/>
  <c r="Z106" i="14"/>
  <c r="Y106" i="14"/>
  <c r="Y106" i="21" s="1"/>
  <c r="AA105" i="14"/>
  <c r="Z105" i="14"/>
  <c r="Y105" i="14"/>
  <c r="AA104" i="14"/>
  <c r="AA104" i="21" s="1"/>
  <c r="Z104" i="14"/>
  <c r="Y104" i="14"/>
  <c r="Y104" i="21" s="1"/>
  <c r="AA103" i="14"/>
  <c r="Z103" i="14"/>
  <c r="Y103" i="14"/>
  <c r="AA102" i="14"/>
  <c r="AA102" i="21" s="1"/>
  <c r="Z102" i="14"/>
  <c r="Y102" i="14"/>
  <c r="Y102" i="21" s="1"/>
  <c r="AA100" i="14"/>
  <c r="Z100" i="14"/>
  <c r="Y100" i="14"/>
  <c r="AA99" i="14"/>
  <c r="AA99" i="21" s="1"/>
  <c r="Z99" i="14"/>
  <c r="Y99" i="14"/>
  <c r="Y99" i="21" s="1"/>
  <c r="AA98" i="14"/>
  <c r="Z98" i="14"/>
  <c r="Y98" i="14"/>
  <c r="AA97" i="14"/>
  <c r="AA97" i="21" s="1"/>
  <c r="Z97" i="14"/>
  <c r="Y97" i="14"/>
  <c r="Y97" i="21" s="1"/>
  <c r="AA96" i="14"/>
  <c r="Z96" i="14"/>
  <c r="Y96" i="14"/>
  <c r="AA95" i="14"/>
  <c r="AA95" i="21" s="1"/>
  <c r="Z95" i="14"/>
  <c r="Y95" i="14"/>
  <c r="Y95" i="21" s="1"/>
  <c r="AA94" i="14"/>
  <c r="Z94" i="14"/>
  <c r="Y94" i="14"/>
  <c r="AA93" i="14"/>
  <c r="AA93" i="21" s="1"/>
  <c r="Z93" i="14"/>
  <c r="Y93" i="14"/>
  <c r="Y93" i="21" s="1"/>
  <c r="AA91" i="14"/>
  <c r="Z91" i="14"/>
  <c r="Z91" i="21" s="1"/>
  <c r="Y91" i="14"/>
  <c r="AA90" i="14"/>
  <c r="AA90" i="21" s="1"/>
  <c r="Z90" i="14"/>
  <c r="Y90" i="14"/>
  <c r="Y90" i="21" s="1"/>
  <c r="AA88" i="14"/>
  <c r="Z88" i="14"/>
  <c r="Z88" i="21" s="1"/>
  <c r="Y88" i="14"/>
  <c r="AA87" i="14"/>
  <c r="AA87" i="21" s="1"/>
  <c r="Z87" i="14"/>
  <c r="Y87" i="14"/>
  <c r="Y87" i="21" s="1"/>
  <c r="AA86" i="14"/>
  <c r="Z86" i="14"/>
  <c r="Z86" i="21" s="1"/>
  <c r="Y86" i="14"/>
  <c r="AA85" i="14"/>
  <c r="AA85" i="21" s="1"/>
  <c r="Z85" i="14"/>
  <c r="Y85" i="14"/>
  <c r="Y85" i="21" s="1"/>
  <c r="AA83" i="14"/>
  <c r="Z83" i="14"/>
  <c r="Z83" i="21" s="1"/>
  <c r="Y83" i="14"/>
  <c r="AA82" i="14"/>
  <c r="AA82" i="21" s="1"/>
  <c r="Z82" i="14"/>
  <c r="Y82" i="14"/>
  <c r="Y82" i="21" s="1"/>
  <c r="AA81" i="14"/>
  <c r="Z81" i="14"/>
  <c r="Z81" i="21" s="1"/>
  <c r="Y81" i="14"/>
  <c r="AA79" i="14"/>
  <c r="AA79" i="21" s="1"/>
  <c r="Z79" i="14"/>
  <c r="Y79" i="14"/>
  <c r="Y79" i="21" s="1"/>
  <c r="AA78" i="14"/>
  <c r="Z78" i="14"/>
  <c r="Z78" i="21" s="1"/>
  <c r="Y78" i="14"/>
  <c r="AA77" i="14"/>
  <c r="AA77" i="21" s="1"/>
  <c r="Z77" i="14"/>
  <c r="Y77" i="14"/>
  <c r="Y77" i="21" s="1"/>
  <c r="AA76" i="14"/>
  <c r="Z76" i="14"/>
  <c r="Z76" i="21" s="1"/>
  <c r="Y76" i="14"/>
  <c r="AA75" i="14"/>
  <c r="AA75" i="21" s="1"/>
  <c r="Z75" i="14"/>
  <c r="Y75" i="14"/>
  <c r="Y75" i="21" s="1"/>
  <c r="AA74" i="14"/>
  <c r="Z74" i="14"/>
  <c r="Z74" i="21" s="1"/>
  <c r="Y74" i="14"/>
  <c r="AA72" i="14"/>
  <c r="AA72" i="21" s="1"/>
  <c r="Z72" i="14"/>
  <c r="Y72" i="14"/>
  <c r="Y72" i="21" s="1"/>
  <c r="AA71" i="14"/>
  <c r="Z71" i="14"/>
  <c r="Z71" i="21" s="1"/>
  <c r="Y71" i="14"/>
  <c r="AA70" i="14"/>
  <c r="AA70" i="21" s="1"/>
  <c r="Z70" i="14"/>
  <c r="Y70" i="14"/>
  <c r="AA69" i="14"/>
  <c r="Z69" i="14"/>
  <c r="Z69" i="21" s="1"/>
  <c r="Y69" i="14"/>
  <c r="AA68" i="14"/>
  <c r="AA68" i="21" s="1"/>
  <c r="Z68" i="14"/>
  <c r="Y68" i="14"/>
  <c r="Y68" i="21" s="1"/>
  <c r="AA66" i="14"/>
  <c r="Z66" i="14"/>
  <c r="Z66" i="21" s="1"/>
  <c r="Y66" i="14"/>
  <c r="AA65" i="14"/>
  <c r="AA65" i="21" s="1"/>
  <c r="Z65" i="14"/>
  <c r="Y65" i="14"/>
  <c r="Y65" i="21" s="1"/>
  <c r="AA64" i="14"/>
  <c r="Z64" i="14"/>
  <c r="Z64" i="21" s="1"/>
  <c r="Y64" i="14"/>
  <c r="AA63" i="14"/>
  <c r="AA63" i="21" s="1"/>
  <c r="Z63" i="14"/>
  <c r="Y63" i="14"/>
  <c r="Y63" i="21" s="1"/>
  <c r="AA62" i="14"/>
  <c r="Z62" i="14"/>
  <c r="Z62" i="21" s="1"/>
  <c r="Y62" i="14"/>
  <c r="AA60" i="14"/>
  <c r="AA60" i="21" s="1"/>
  <c r="Z60" i="14"/>
  <c r="Y60" i="14"/>
  <c r="Y60" i="21" s="1"/>
  <c r="AA59" i="14"/>
  <c r="Z59" i="14"/>
  <c r="Z59" i="21" s="1"/>
  <c r="Y59" i="14"/>
  <c r="AA57" i="14"/>
  <c r="AA57" i="21" s="1"/>
  <c r="Z57" i="14"/>
  <c r="Y57" i="14"/>
  <c r="Y57" i="21" s="1"/>
  <c r="AA56" i="14"/>
  <c r="Z56" i="14"/>
  <c r="Z56" i="21" s="1"/>
  <c r="Y56" i="14"/>
  <c r="AA54" i="14"/>
  <c r="AA54" i="21" s="1"/>
  <c r="Z54" i="14"/>
  <c r="Y54" i="14"/>
  <c r="AA53" i="14"/>
  <c r="Z53" i="14"/>
  <c r="Z53" i="21" s="1"/>
  <c r="Y53" i="14"/>
  <c r="AA52" i="14"/>
  <c r="AA52" i="21" s="1"/>
  <c r="Z52" i="14"/>
  <c r="Y52" i="14"/>
  <c r="Y52" i="21" s="1"/>
  <c r="AA51" i="14"/>
  <c r="Z51" i="14"/>
  <c r="Z51" i="21" s="1"/>
  <c r="Y51" i="14"/>
  <c r="AA50" i="14"/>
  <c r="AA50" i="21" s="1"/>
  <c r="Z50" i="14"/>
  <c r="Y50" i="14"/>
  <c r="AA49" i="14"/>
  <c r="Z49" i="14"/>
  <c r="Z49" i="21" s="1"/>
  <c r="Y49" i="14"/>
  <c r="AA48" i="14"/>
  <c r="AA48" i="21" s="1"/>
  <c r="Z48" i="14"/>
  <c r="Y48" i="14"/>
  <c r="Y48" i="21" s="1"/>
  <c r="AA47" i="14"/>
  <c r="Z47" i="14"/>
  <c r="Z47" i="21" s="1"/>
  <c r="Y47" i="14"/>
  <c r="AA46" i="14"/>
  <c r="AA46" i="21" s="1"/>
  <c r="Z46" i="14"/>
  <c r="Y46" i="14"/>
  <c r="AA44" i="14"/>
  <c r="Z44" i="14"/>
  <c r="Z44" i="21" s="1"/>
  <c r="Y44" i="14"/>
  <c r="AA42" i="14"/>
  <c r="AA42" i="21" s="1"/>
  <c r="Z42" i="14"/>
  <c r="Y42" i="14"/>
  <c r="AA41" i="14"/>
  <c r="Z41" i="14"/>
  <c r="Z41" i="21" s="1"/>
  <c r="Y41" i="14"/>
  <c r="AA40" i="14"/>
  <c r="AA40" i="21" s="1"/>
  <c r="Z40" i="14"/>
  <c r="Y40" i="14"/>
  <c r="Y40" i="21" s="1"/>
  <c r="AA39" i="14"/>
  <c r="Z39" i="14"/>
  <c r="Z39" i="21" s="1"/>
  <c r="Y39" i="14"/>
  <c r="AA38" i="14"/>
  <c r="AA38" i="21" s="1"/>
  <c r="Z38" i="14"/>
  <c r="Y38" i="14"/>
  <c r="AB38" i="14" s="1"/>
  <c r="AA37" i="14"/>
  <c r="Z37" i="14"/>
  <c r="Z37" i="21" s="1"/>
  <c r="Y37" i="14"/>
  <c r="AA36" i="14"/>
  <c r="AA36" i="21" s="1"/>
  <c r="Z36" i="14"/>
  <c r="Y36" i="14"/>
  <c r="Y36" i="21" s="1"/>
  <c r="AA35" i="14"/>
  <c r="Z35" i="14"/>
  <c r="Z35" i="21" s="1"/>
  <c r="Y35" i="14"/>
  <c r="AA33" i="14"/>
  <c r="AA33" i="21" s="1"/>
  <c r="Z33" i="14"/>
  <c r="Y33" i="14"/>
  <c r="Y33" i="21" s="1"/>
  <c r="Y32" i="14"/>
  <c r="AA30" i="14"/>
  <c r="AA30" i="21" s="1"/>
  <c r="Z30" i="14"/>
  <c r="Y30" i="14"/>
  <c r="AB30" i="14" s="1"/>
  <c r="AA29" i="14"/>
  <c r="Z29" i="14"/>
  <c r="Z29" i="21" s="1"/>
  <c r="Y29" i="14"/>
  <c r="AA28" i="14"/>
  <c r="AA28" i="21" s="1"/>
  <c r="Z28" i="14"/>
  <c r="Y28" i="14"/>
  <c r="Y28" i="21" s="1"/>
  <c r="AA27" i="14"/>
  <c r="Z27" i="14"/>
  <c r="Z27" i="21" s="1"/>
  <c r="Y27" i="14"/>
  <c r="AA26" i="14"/>
  <c r="AA26" i="21" s="1"/>
  <c r="Z26" i="14"/>
  <c r="Y26" i="14"/>
  <c r="AB26" i="14" s="1"/>
  <c r="AA24" i="14"/>
  <c r="Z24" i="14"/>
  <c r="Z24" i="21" s="1"/>
  <c r="Y24" i="14"/>
  <c r="AA23" i="14"/>
  <c r="AA23" i="21" s="1"/>
  <c r="Z23" i="14"/>
  <c r="Y23" i="14"/>
  <c r="Y23" i="21" s="1"/>
  <c r="AA22" i="14"/>
  <c r="Z22" i="14"/>
  <c r="Z22" i="21" s="1"/>
  <c r="Y22" i="14"/>
  <c r="AA21" i="14"/>
  <c r="AA21" i="21" s="1"/>
  <c r="Z21" i="14"/>
  <c r="Y21" i="14"/>
  <c r="Y21" i="21" s="1"/>
  <c r="AA20" i="14"/>
  <c r="Z20" i="14"/>
  <c r="Z20" i="21" s="1"/>
  <c r="Y20" i="14"/>
  <c r="AA18" i="14"/>
  <c r="AA18" i="21" s="1"/>
  <c r="Z18" i="14"/>
  <c r="Y18" i="14"/>
  <c r="AB18" i="14" s="1"/>
  <c r="AA17" i="14"/>
  <c r="Z17" i="14"/>
  <c r="Z17" i="21" s="1"/>
  <c r="Y17" i="14"/>
  <c r="AA16" i="14"/>
  <c r="AA16" i="21" s="1"/>
  <c r="Z16" i="14"/>
  <c r="Y16" i="14"/>
  <c r="AB16" i="14" s="1"/>
  <c r="AA14" i="14"/>
  <c r="Z14" i="14"/>
  <c r="Z14" i="21" s="1"/>
  <c r="Y14" i="14"/>
  <c r="AA13" i="14"/>
  <c r="AA13" i="21" s="1"/>
  <c r="Z13" i="14"/>
  <c r="Y13" i="14"/>
  <c r="Y13" i="21" s="1"/>
  <c r="AA12" i="14"/>
  <c r="Z12" i="14"/>
  <c r="Z12" i="21" s="1"/>
  <c r="Y12" i="14"/>
  <c r="AA11" i="14"/>
  <c r="AA11" i="21" s="1"/>
  <c r="Z11" i="14"/>
  <c r="Y11" i="14"/>
  <c r="Y11" i="21" s="1"/>
  <c r="AB126" i="13"/>
  <c r="Y128" i="13"/>
  <c r="Z128" i="13"/>
  <c r="AA128" i="13"/>
  <c r="Y130" i="13"/>
  <c r="Z130" i="13"/>
  <c r="AA130" i="13"/>
  <c r="Y131" i="13"/>
  <c r="Z131" i="13"/>
  <c r="AA131" i="13"/>
  <c r="Y132" i="13"/>
  <c r="Z132" i="13"/>
  <c r="AA132" i="13"/>
  <c r="Y133" i="13"/>
  <c r="Z133" i="13"/>
  <c r="AA133" i="13"/>
  <c r="Y134" i="13"/>
  <c r="Z134" i="13"/>
  <c r="AA134" i="13"/>
  <c r="Y135" i="13"/>
  <c r="Z135" i="13"/>
  <c r="AA135" i="13"/>
  <c r="Y136" i="13"/>
  <c r="Z136" i="13"/>
  <c r="AA136" i="13"/>
  <c r="Y137" i="13"/>
  <c r="Z137" i="13"/>
  <c r="AA137" i="13"/>
  <c r="Y138" i="13"/>
  <c r="Z138" i="13"/>
  <c r="AA138" i="13"/>
  <c r="Y140" i="13"/>
  <c r="Z140" i="13"/>
  <c r="AA140" i="13"/>
  <c r="Y141" i="13"/>
  <c r="Z141" i="13"/>
  <c r="AA141" i="13"/>
  <c r="Y142" i="13"/>
  <c r="Z142" i="13"/>
  <c r="AA142" i="13"/>
  <c r="Y12" i="13"/>
  <c r="Z12" i="13"/>
  <c r="AA12" i="13"/>
  <c r="Y13" i="13"/>
  <c r="Z13" i="13"/>
  <c r="AA13" i="13"/>
  <c r="Y14" i="13"/>
  <c r="Z14" i="13"/>
  <c r="AA14" i="13"/>
  <c r="Y16" i="13"/>
  <c r="Z16" i="13"/>
  <c r="AA16" i="13"/>
  <c r="Y17" i="13"/>
  <c r="Z17" i="13"/>
  <c r="AA17" i="13"/>
  <c r="Y18" i="13"/>
  <c r="Z18" i="13"/>
  <c r="AA18" i="13"/>
  <c r="Y20" i="13"/>
  <c r="Z20" i="13"/>
  <c r="AA20" i="13"/>
  <c r="Y21" i="13"/>
  <c r="Z21" i="13"/>
  <c r="AA21" i="13"/>
  <c r="Y22" i="13"/>
  <c r="Z22" i="13"/>
  <c r="AA22" i="13"/>
  <c r="Y23" i="13"/>
  <c r="Z23" i="13"/>
  <c r="AA23" i="13"/>
  <c r="Y24" i="13"/>
  <c r="Z24" i="13"/>
  <c r="AA24" i="13"/>
  <c r="Y26" i="13"/>
  <c r="Z26" i="13"/>
  <c r="AA26" i="13"/>
  <c r="Y27" i="13"/>
  <c r="Z27" i="13"/>
  <c r="AA27" i="13"/>
  <c r="Y28" i="13"/>
  <c r="Z28" i="13"/>
  <c r="AA28" i="13"/>
  <c r="Y29" i="13"/>
  <c r="Z29" i="13"/>
  <c r="AA29" i="13"/>
  <c r="Y30" i="13"/>
  <c r="Z30" i="13"/>
  <c r="AA30" i="13"/>
  <c r="Y32" i="13"/>
  <c r="Y33" i="13"/>
  <c r="Z33" i="13"/>
  <c r="AA33" i="13"/>
  <c r="Y35" i="13"/>
  <c r="Z35" i="13"/>
  <c r="AA35" i="13"/>
  <c r="Y36" i="13"/>
  <c r="Z36" i="13"/>
  <c r="AA36" i="13"/>
  <c r="Y37" i="13"/>
  <c r="Z37" i="13"/>
  <c r="AA37" i="13"/>
  <c r="Y38" i="13"/>
  <c r="Z38" i="13"/>
  <c r="AA38" i="13"/>
  <c r="Y39" i="13"/>
  <c r="Z39" i="13"/>
  <c r="AA39" i="13"/>
  <c r="Y40" i="13"/>
  <c r="Z40" i="13"/>
  <c r="AA40" i="13"/>
  <c r="Y41" i="13"/>
  <c r="Z41" i="13"/>
  <c r="AA41" i="13"/>
  <c r="Y42" i="13"/>
  <c r="Z42" i="13"/>
  <c r="AA42" i="13"/>
  <c r="Y44" i="13"/>
  <c r="Z44" i="13"/>
  <c r="AA44" i="13"/>
  <c r="Y46" i="13"/>
  <c r="Z46" i="13"/>
  <c r="AA46" i="13"/>
  <c r="Y47" i="13"/>
  <c r="Z47" i="13"/>
  <c r="AA47" i="13"/>
  <c r="Y48" i="13"/>
  <c r="Z48" i="13"/>
  <c r="AA48" i="13"/>
  <c r="Y49" i="13"/>
  <c r="Z49" i="13"/>
  <c r="AA49" i="13"/>
  <c r="Y50" i="13"/>
  <c r="Z50" i="13"/>
  <c r="AA50" i="13"/>
  <c r="Y51" i="13"/>
  <c r="Z51" i="13"/>
  <c r="AA51" i="13"/>
  <c r="Y52" i="13"/>
  <c r="Z52" i="13"/>
  <c r="AA52" i="13"/>
  <c r="Y53" i="13"/>
  <c r="Z53" i="13"/>
  <c r="AA53" i="13"/>
  <c r="Y54" i="13"/>
  <c r="Z54" i="13"/>
  <c r="AA54" i="13"/>
  <c r="Y56" i="13"/>
  <c r="Z56" i="13"/>
  <c r="AA56" i="13"/>
  <c r="Y57" i="13"/>
  <c r="Z57" i="13"/>
  <c r="AA57" i="13"/>
  <c r="Y59" i="13"/>
  <c r="Z59" i="13"/>
  <c r="AA59" i="13"/>
  <c r="Y60" i="13"/>
  <c r="Z60" i="13"/>
  <c r="AA60" i="13"/>
  <c r="Z62" i="13"/>
  <c r="AA62" i="13"/>
  <c r="AA63" i="13"/>
  <c r="Z64" i="13"/>
  <c r="AA64" i="13"/>
  <c r="Z65" i="13"/>
  <c r="AA65" i="13"/>
  <c r="Y66" i="13"/>
  <c r="Z66" i="13"/>
  <c r="AA66" i="13"/>
  <c r="Y68" i="13"/>
  <c r="Z68" i="13"/>
  <c r="AA68" i="13"/>
  <c r="Y69" i="13"/>
  <c r="Z69" i="13"/>
  <c r="AA69" i="13"/>
  <c r="Y70" i="13"/>
  <c r="Z70" i="13"/>
  <c r="AA70" i="13"/>
  <c r="Y71" i="13"/>
  <c r="Z71" i="13"/>
  <c r="AA71" i="13"/>
  <c r="Y72" i="13"/>
  <c r="Z72" i="13"/>
  <c r="AA72" i="13"/>
  <c r="Y74" i="13"/>
  <c r="Z74" i="13"/>
  <c r="AA74" i="13"/>
  <c r="Y75" i="13"/>
  <c r="Z75" i="13"/>
  <c r="AA75" i="13"/>
  <c r="Y76" i="13"/>
  <c r="Z76" i="13"/>
  <c r="AA76" i="13"/>
  <c r="Y77" i="13"/>
  <c r="Z77" i="13"/>
  <c r="AA77" i="13"/>
  <c r="Y78" i="13"/>
  <c r="Z78" i="13"/>
  <c r="AA78" i="13"/>
  <c r="Y79" i="13"/>
  <c r="Z79" i="13"/>
  <c r="AA79" i="13"/>
  <c r="Y81" i="13"/>
  <c r="Z81" i="13"/>
  <c r="AA81" i="13"/>
  <c r="Y82" i="13"/>
  <c r="Z82" i="13"/>
  <c r="AA82" i="13"/>
  <c r="Y83" i="13"/>
  <c r="Z83" i="13"/>
  <c r="AA83" i="13"/>
  <c r="Y85" i="13"/>
  <c r="Z85" i="13"/>
  <c r="AA85" i="13"/>
  <c r="Y86" i="13"/>
  <c r="Z86" i="13"/>
  <c r="AA86" i="13"/>
  <c r="Y87" i="13"/>
  <c r="Z87" i="13"/>
  <c r="AA87" i="13"/>
  <c r="Y88" i="13"/>
  <c r="Z88" i="13"/>
  <c r="AA88" i="13"/>
  <c r="Y90" i="13"/>
  <c r="Z90" i="13"/>
  <c r="AA90" i="13"/>
  <c r="Y91" i="13"/>
  <c r="Z91" i="13"/>
  <c r="AA91" i="13"/>
  <c r="Y93" i="13"/>
  <c r="Z93" i="13"/>
  <c r="AA93" i="13"/>
  <c r="Y94" i="13"/>
  <c r="Z94" i="13"/>
  <c r="AA94" i="13"/>
  <c r="Y95" i="13"/>
  <c r="Z95" i="13"/>
  <c r="AA95" i="13"/>
  <c r="Y96" i="13"/>
  <c r="Z96" i="13"/>
  <c r="AA96" i="13"/>
  <c r="Y97" i="13"/>
  <c r="Z97" i="13"/>
  <c r="AA97" i="13"/>
  <c r="Y98" i="13"/>
  <c r="Z98" i="13"/>
  <c r="AA98" i="13"/>
  <c r="Y99" i="13"/>
  <c r="Z99" i="13"/>
  <c r="AA99" i="13"/>
  <c r="Y100" i="13"/>
  <c r="Z100" i="13"/>
  <c r="AA100" i="13"/>
  <c r="Y102" i="13"/>
  <c r="Z102" i="13"/>
  <c r="AA102" i="13"/>
  <c r="Y103" i="13"/>
  <c r="Z103" i="13"/>
  <c r="AA103" i="13"/>
  <c r="Y104" i="13"/>
  <c r="Z104" i="13"/>
  <c r="AA104" i="13"/>
  <c r="Y105" i="13"/>
  <c r="Z105" i="13"/>
  <c r="AA105" i="13"/>
  <c r="Y106" i="13"/>
  <c r="Z106" i="13"/>
  <c r="AA106" i="13"/>
  <c r="Y108" i="13"/>
  <c r="Z108" i="13"/>
  <c r="AA108" i="13"/>
  <c r="Y109" i="13"/>
  <c r="Z109" i="13"/>
  <c r="AA109" i="13"/>
  <c r="U117" i="21"/>
  <c r="Q117" i="21"/>
  <c r="M117" i="21"/>
  <c r="I117" i="21"/>
  <c r="X142" i="20"/>
  <c r="T142" i="20"/>
  <c r="P142" i="20"/>
  <c r="L142" i="20"/>
  <c r="X141" i="20"/>
  <c r="T141" i="20"/>
  <c r="P141" i="20"/>
  <c r="L141" i="20"/>
  <c r="X140" i="20"/>
  <c r="T140" i="20"/>
  <c r="P140" i="20"/>
  <c r="L140" i="20"/>
  <c r="W139" i="20"/>
  <c r="W143" i="20" s="1"/>
  <c r="V139" i="20"/>
  <c r="V143" i="20" s="1"/>
  <c r="U139" i="20"/>
  <c r="U143" i="20" s="1"/>
  <c r="S139" i="20"/>
  <c r="S143" i="20" s="1"/>
  <c r="R139" i="20"/>
  <c r="R143" i="20" s="1"/>
  <c r="Q139" i="20"/>
  <c r="Q143" i="20" s="1"/>
  <c r="O139" i="20"/>
  <c r="O143" i="20" s="1"/>
  <c r="N139" i="20"/>
  <c r="N143" i="20" s="1"/>
  <c r="M139" i="20"/>
  <c r="M143" i="20" s="1"/>
  <c r="K139" i="20"/>
  <c r="K143" i="20" s="1"/>
  <c r="J139" i="20"/>
  <c r="J143" i="20" s="1"/>
  <c r="I139" i="20"/>
  <c r="I143" i="20" s="1"/>
  <c r="X138" i="20"/>
  <c r="T138" i="20"/>
  <c r="P138" i="20"/>
  <c r="L138" i="20"/>
  <c r="X137" i="20"/>
  <c r="T137" i="20"/>
  <c r="P137" i="20"/>
  <c r="L137" i="20"/>
  <c r="X136" i="20"/>
  <c r="T136" i="20"/>
  <c r="P136" i="20"/>
  <c r="L136" i="20"/>
  <c r="X135" i="20"/>
  <c r="T135" i="20"/>
  <c r="P135" i="20"/>
  <c r="L135" i="20"/>
  <c r="X134" i="20"/>
  <c r="T134" i="20"/>
  <c r="P134" i="20"/>
  <c r="L134" i="20"/>
  <c r="X133" i="20"/>
  <c r="T133" i="20"/>
  <c r="P133" i="20"/>
  <c r="L133" i="20"/>
  <c r="X132" i="20"/>
  <c r="T132" i="20"/>
  <c r="P132" i="20"/>
  <c r="L132" i="20"/>
  <c r="X131" i="20"/>
  <c r="T131" i="20"/>
  <c r="P131" i="20"/>
  <c r="L131" i="20"/>
  <c r="X130" i="20"/>
  <c r="T130" i="20"/>
  <c r="T139" i="20" s="1"/>
  <c r="T143" i="20" s="1"/>
  <c r="P130" i="20"/>
  <c r="P139" i="20" s="1"/>
  <c r="P143" i="20" s="1"/>
  <c r="L130" i="20"/>
  <c r="W129" i="20"/>
  <c r="W144" i="20" s="1"/>
  <c r="V129" i="20"/>
  <c r="U129" i="20"/>
  <c r="U144" i="20" s="1"/>
  <c r="S129" i="20"/>
  <c r="S144" i="20" s="1"/>
  <c r="R129" i="20"/>
  <c r="R144" i="20" s="1"/>
  <c r="Q129" i="20"/>
  <c r="Q144" i="20" s="1"/>
  <c r="O129" i="20"/>
  <c r="O144" i="20" s="1"/>
  <c r="N129" i="20"/>
  <c r="M129" i="20"/>
  <c r="M144" i="20" s="1"/>
  <c r="K129" i="20"/>
  <c r="K144" i="20" s="1"/>
  <c r="J129" i="20"/>
  <c r="I129" i="20"/>
  <c r="I144" i="20" s="1"/>
  <c r="X128" i="20"/>
  <c r="T128" i="20"/>
  <c r="P128" i="20"/>
  <c r="L128" i="20"/>
  <c r="X127" i="20"/>
  <c r="T127" i="20"/>
  <c r="P127" i="20"/>
  <c r="L127" i="20"/>
  <c r="X126" i="20"/>
  <c r="T126" i="20"/>
  <c r="P126" i="20"/>
  <c r="L126" i="20"/>
  <c r="X125" i="20"/>
  <c r="T125" i="20"/>
  <c r="P125" i="20"/>
  <c r="L125" i="20"/>
  <c r="X124" i="20"/>
  <c r="T124" i="20"/>
  <c r="P124" i="20"/>
  <c r="L124" i="20"/>
  <c r="X123" i="20"/>
  <c r="T123" i="20"/>
  <c r="P123" i="20"/>
  <c r="L123" i="20"/>
  <c r="X122" i="20"/>
  <c r="T122" i="20"/>
  <c r="P122" i="20"/>
  <c r="L122" i="20"/>
  <c r="X121" i="20"/>
  <c r="T121" i="20"/>
  <c r="P121" i="20"/>
  <c r="P129" i="20" s="1"/>
  <c r="P144" i="20" s="1"/>
  <c r="L121" i="20"/>
  <c r="U117" i="20"/>
  <c r="Q117" i="20"/>
  <c r="M117" i="20"/>
  <c r="I117" i="20"/>
  <c r="X109" i="20"/>
  <c r="T109" i="20"/>
  <c r="P109" i="20"/>
  <c r="L109" i="20"/>
  <c r="X108" i="20"/>
  <c r="T108" i="20"/>
  <c r="P108" i="20"/>
  <c r="L108" i="20"/>
  <c r="W107" i="20"/>
  <c r="V107" i="20"/>
  <c r="U107" i="20"/>
  <c r="S107" i="20"/>
  <c r="R107" i="20"/>
  <c r="Q107" i="20"/>
  <c r="O107" i="20"/>
  <c r="N107" i="20"/>
  <c r="M107" i="20"/>
  <c r="K107" i="20"/>
  <c r="J107" i="20"/>
  <c r="I107" i="20"/>
  <c r="X106" i="20"/>
  <c r="T106" i="20"/>
  <c r="P106" i="20"/>
  <c r="L106" i="20"/>
  <c r="X105" i="20"/>
  <c r="T105" i="20"/>
  <c r="P105" i="20"/>
  <c r="L105" i="20"/>
  <c r="X104" i="20"/>
  <c r="T104" i="20"/>
  <c r="P104" i="20"/>
  <c r="L104" i="20"/>
  <c r="X103" i="20"/>
  <c r="T103" i="20"/>
  <c r="P103" i="20"/>
  <c r="L103" i="20"/>
  <c r="X102" i="20"/>
  <c r="T102" i="20"/>
  <c r="P102" i="20"/>
  <c r="L102" i="20"/>
  <c r="X100" i="20"/>
  <c r="T100" i="20"/>
  <c r="P100" i="20"/>
  <c r="L100" i="20"/>
  <c r="X99" i="20"/>
  <c r="T99" i="20"/>
  <c r="P99" i="20"/>
  <c r="L99" i="20"/>
  <c r="X98" i="20"/>
  <c r="T98" i="20"/>
  <c r="P98" i="20"/>
  <c r="L98" i="20"/>
  <c r="X97" i="20"/>
  <c r="T97" i="20"/>
  <c r="P97" i="20"/>
  <c r="L97" i="20"/>
  <c r="X96" i="20"/>
  <c r="T96" i="20"/>
  <c r="P96" i="20"/>
  <c r="L96" i="20"/>
  <c r="X95" i="20"/>
  <c r="T95" i="20"/>
  <c r="P95" i="20"/>
  <c r="L95" i="20"/>
  <c r="X94" i="20"/>
  <c r="T94" i="20"/>
  <c r="P94" i="20"/>
  <c r="L94" i="20"/>
  <c r="X93" i="20"/>
  <c r="T93" i="20"/>
  <c r="P93" i="20"/>
  <c r="L93" i="20"/>
  <c r="W92" i="20"/>
  <c r="V92" i="20"/>
  <c r="U92" i="20"/>
  <c r="S92" i="20"/>
  <c r="R92" i="20"/>
  <c r="Q92" i="20"/>
  <c r="O92" i="20"/>
  <c r="N92" i="20"/>
  <c r="M92" i="20"/>
  <c r="K92" i="20"/>
  <c r="J92" i="20"/>
  <c r="I92" i="20"/>
  <c r="X91" i="20"/>
  <c r="T91" i="20"/>
  <c r="P91" i="20"/>
  <c r="L91" i="20"/>
  <c r="X90" i="20"/>
  <c r="T90" i="20"/>
  <c r="P90" i="20"/>
  <c r="L90" i="20"/>
  <c r="W89" i="20"/>
  <c r="V89" i="20"/>
  <c r="U89" i="20"/>
  <c r="S89" i="20"/>
  <c r="R89" i="20"/>
  <c r="Q89" i="20"/>
  <c r="O89" i="20"/>
  <c r="N89" i="20"/>
  <c r="M89" i="20"/>
  <c r="K89" i="20"/>
  <c r="J89" i="20"/>
  <c r="I89" i="20"/>
  <c r="X88" i="20"/>
  <c r="T88" i="20"/>
  <c r="P88" i="20"/>
  <c r="L88" i="20"/>
  <c r="X87" i="20"/>
  <c r="T87" i="20"/>
  <c r="P87" i="20"/>
  <c r="L87" i="20"/>
  <c r="X86" i="20"/>
  <c r="T86" i="20"/>
  <c r="P86" i="20"/>
  <c r="L86" i="20"/>
  <c r="X85" i="20"/>
  <c r="T85" i="20"/>
  <c r="P85" i="20"/>
  <c r="L85" i="20"/>
  <c r="W84" i="20"/>
  <c r="V84" i="20"/>
  <c r="U84" i="20"/>
  <c r="S84" i="20"/>
  <c r="S101" i="20" s="1"/>
  <c r="R84" i="20"/>
  <c r="R101" i="20" s="1"/>
  <c r="R110" i="20" s="1"/>
  <c r="Q84" i="20"/>
  <c r="Q101" i="20" s="1"/>
  <c r="O84" i="20"/>
  <c r="N84" i="20"/>
  <c r="M84" i="20"/>
  <c r="K84" i="20"/>
  <c r="K101" i="20" s="1"/>
  <c r="J84" i="20"/>
  <c r="I84" i="20"/>
  <c r="I101" i="20" s="1"/>
  <c r="X83" i="20"/>
  <c r="T83" i="20"/>
  <c r="P83" i="20"/>
  <c r="L83" i="20"/>
  <c r="X82" i="20"/>
  <c r="T82" i="20"/>
  <c r="P82" i="20"/>
  <c r="L82" i="20"/>
  <c r="X81" i="20"/>
  <c r="T81" i="20"/>
  <c r="P81" i="20"/>
  <c r="L81" i="20"/>
  <c r="X79" i="20"/>
  <c r="T79" i="20"/>
  <c r="P79" i="20"/>
  <c r="L79" i="20"/>
  <c r="X78" i="20"/>
  <c r="T78" i="20"/>
  <c r="P78" i="20"/>
  <c r="L78" i="20"/>
  <c r="X77" i="20"/>
  <c r="T77" i="20"/>
  <c r="P77" i="20"/>
  <c r="L77" i="20"/>
  <c r="X76" i="20"/>
  <c r="T76" i="20"/>
  <c r="P76" i="20"/>
  <c r="L76" i="20"/>
  <c r="X75" i="20"/>
  <c r="T75" i="20"/>
  <c r="P75" i="20"/>
  <c r="L75" i="20"/>
  <c r="X74" i="20"/>
  <c r="T74" i="20"/>
  <c r="P74" i="20"/>
  <c r="L74" i="20"/>
  <c r="W73" i="20"/>
  <c r="V73" i="20"/>
  <c r="U73" i="20"/>
  <c r="S73" i="20"/>
  <c r="R73" i="20"/>
  <c r="Q73" i="20"/>
  <c r="O73" i="20"/>
  <c r="N73" i="20"/>
  <c r="M73" i="20"/>
  <c r="K73" i="20"/>
  <c r="J73" i="20"/>
  <c r="I73" i="20"/>
  <c r="X72" i="20"/>
  <c r="T72" i="20"/>
  <c r="P72" i="20"/>
  <c r="L72" i="20"/>
  <c r="X71" i="20"/>
  <c r="T71" i="20"/>
  <c r="P71" i="20"/>
  <c r="L71" i="20"/>
  <c r="X70" i="20"/>
  <c r="T70" i="20"/>
  <c r="P70" i="20"/>
  <c r="L70" i="20"/>
  <c r="X69" i="20"/>
  <c r="T69" i="20"/>
  <c r="P69" i="20"/>
  <c r="L69" i="20"/>
  <c r="X68" i="20"/>
  <c r="T68" i="20"/>
  <c r="P68" i="20"/>
  <c r="L68" i="20"/>
  <c r="W67" i="20"/>
  <c r="V67" i="20"/>
  <c r="U67" i="20"/>
  <c r="S67" i="20"/>
  <c r="R67" i="20"/>
  <c r="Q67" i="20"/>
  <c r="O67" i="20"/>
  <c r="N67" i="20"/>
  <c r="M67" i="20"/>
  <c r="K67" i="20"/>
  <c r="J67" i="20"/>
  <c r="I67" i="20"/>
  <c r="X66" i="20"/>
  <c r="T66" i="20"/>
  <c r="P66" i="20"/>
  <c r="L66" i="20"/>
  <c r="X65" i="20"/>
  <c r="T65" i="20"/>
  <c r="P65" i="20"/>
  <c r="L65" i="20"/>
  <c r="X64" i="20"/>
  <c r="T64" i="20"/>
  <c r="P64" i="20"/>
  <c r="L64" i="20"/>
  <c r="X63" i="20"/>
  <c r="T63" i="20"/>
  <c r="P63" i="20"/>
  <c r="L63" i="20"/>
  <c r="X62" i="20"/>
  <c r="T62" i="20"/>
  <c r="P62" i="20"/>
  <c r="L62" i="20"/>
  <c r="X60" i="20"/>
  <c r="T60" i="20"/>
  <c r="P60" i="20"/>
  <c r="L60" i="20"/>
  <c r="X59" i="20"/>
  <c r="T59" i="20"/>
  <c r="P59" i="20"/>
  <c r="L59" i="20"/>
  <c r="W58" i="20"/>
  <c r="V58" i="20"/>
  <c r="U58" i="20"/>
  <c r="S58" i="20"/>
  <c r="R58" i="20"/>
  <c r="Q58" i="20"/>
  <c r="O58" i="20"/>
  <c r="N58" i="20"/>
  <c r="M58" i="20"/>
  <c r="K58" i="20"/>
  <c r="J58" i="20"/>
  <c r="I58" i="20"/>
  <c r="X57" i="20"/>
  <c r="T57" i="20"/>
  <c r="P57" i="20"/>
  <c r="L57" i="20"/>
  <c r="X56" i="20"/>
  <c r="T56" i="20"/>
  <c r="P56" i="20"/>
  <c r="L56" i="20"/>
  <c r="W55" i="20"/>
  <c r="W61" i="20" s="1"/>
  <c r="V55" i="20"/>
  <c r="V61" i="20" s="1"/>
  <c r="U55" i="20"/>
  <c r="U61" i="20" s="1"/>
  <c r="S55" i="20"/>
  <c r="S61" i="20" s="1"/>
  <c r="R55" i="20"/>
  <c r="R61" i="20" s="1"/>
  <c r="Q55" i="20"/>
  <c r="O55" i="20"/>
  <c r="O61" i="20" s="1"/>
  <c r="N55" i="20"/>
  <c r="N61" i="20" s="1"/>
  <c r="M55" i="20"/>
  <c r="K55" i="20"/>
  <c r="K61" i="20" s="1"/>
  <c r="J55" i="20"/>
  <c r="J61" i="20" s="1"/>
  <c r="I55" i="20"/>
  <c r="X54" i="20"/>
  <c r="T54" i="20"/>
  <c r="P54" i="20"/>
  <c r="L54" i="20"/>
  <c r="X53" i="20"/>
  <c r="T53" i="20"/>
  <c r="P53" i="20"/>
  <c r="L53" i="20"/>
  <c r="X52" i="20"/>
  <c r="T52" i="20"/>
  <c r="P52" i="20"/>
  <c r="L52" i="20"/>
  <c r="X51" i="20"/>
  <c r="T51" i="20"/>
  <c r="P51" i="20"/>
  <c r="L51" i="20"/>
  <c r="X50" i="20"/>
  <c r="T50" i="20"/>
  <c r="P50" i="20"/>
  <c r="L50" i="20"/>
  <c r="X49" i="20"/>
  <c r="T49" i="20"/>
  <c r="P49" i="20"/>
  <c r="L49" i="20"/>
  <c r="X48" i="20"/>
  <c r="T48" i="20"/>
  <c r="P48" i="20"/>
  <c r="L48" i="20"/>
  <c r="X47" i="20"/>
  <c r="T47" i="20"/>
  <c r="P47" i="20"/>
  <c r="L47" i="20"/>
  <c r="X46" i="20"/>
  <c r="T46" i="20"/>
  <c r="P46" i="20"/>
  <c r="L46" i="20"/>
  <c r="X44" i="20"/>
  <c r="T44" i="20"/>
  <c r="P44" i="20"/>
  <c r="L44" i="20"/>
  <c r="W43" i="20"/>
  <c r="V43" i="20"/>
  <c r="U43" i="20"/>
  <c r="S43" i="20"/>
  <c r="R43" i="20"/>
  <c r="Q43" i="20"/>
  <c r="O43" i="20"/>
  <c r="N43" i="20"/>
  <c r="M43" i="20"/>
  <c r="K43" i="20"/>
  <c r="J43" i="20"/>
  <c r="I43" i="20"/>
  <c r="X42" i="20"/>
  <c r="T42" i="20"/>
  <c r="P42" i="20"/>
  <c r="L42" i="20"/>
  <c r="X41" i="20"/>
  <c r="T41" i="20"/>
  <c r="P41" i="20"/>
  <c r="L41" i="20"/>
  <c r="X40" i="20"/>
  <c r="T40" i="20"/>
  <c r="P40" i="20"/>
  <c r="L40" i="20"/>
  <c r="X39" i="20"/>
  <c r="T39" i="20"/>
  <c r="P39" i="20"/>
  <c r="L39" i="20"/>
  <c r="X38" i="20"/>
  <c r="T38" i="20"/>
  <c r="P38" i="20"/>
  <c r="L38" i="20"/>
  <c r="X37" i="20"/>
  <c r="T37" i="20"/>
  <c r="P37" i="20"/>
  <c r="L37" i="20"/>
  <c r="X36" i="20"/>
  <c r="T36" i="20"/>
  <c r="P36" i="20"/>
  <c r="L36" i="20"/>
  <c r="X35" i="20"/>
  <c r="T35" i="20"/>
  <c r="P35" i="20"/>
  <c r="L35" i="20"/>
  <c r="W34" i="20"/>
  <c r="W45" i="20" s="1"/>
  <c r="V34" i="20"/>
  <c r="V45" i="20" s="1"/>
  <c r="U34" i="20"/>
  <c r="U45" i="20" s="1"/>
  <c r="S34" i="20"/>
  <c r="S45" i="20" s="1"/>
  <c r="R34" i="20"/>
  <c r="R45" i="20" s="1"/>
  <c r="Q34" i="20"/>
  <c r="O34" i="20"/>
  <c r="O45" i="20" s="1"/>
  <c r="N34" i="20"/>
  <c r="N45" i="20" s="1"/>
  <c r="M34" i="20"/>
  <c r="K34" i="20"/>
  <c r="K45" i="20" s="1"/>
  <c r="J34" i="20"/>
  <c r="J45" i="20" s="1"/>
  <c r="I34" i="20"/>
  <c r="I45" i="20" s="1"/>
  <c r="X33" i="20"/>
  <c r="T33" i="20"/>
  <c r="P33" i="20"/>
  <c r="L33" i="20"/>
  <c r="X32" i="20"/>
  <c r="X34" i="20" s="1"/>
  <c r="T32" i="20"/>
  <c r="T34" i="20" s="1"/>
  <c r="P32" i="20"/>
  <c r="L32" i="20"/>
  <c r="L34" i="20" s="1"/>
  <c r="W31" i="20"/>
  <c r="V31" i="20"/>
  <c r="U31" i="20"/>
  <c r="S31" i="20"/>
  <c r="R31" i="20"/>
  <c r="Q31" i="20"/>
  <c r="O31" i="20"/>
  <c r="N31" i="20"/>
  <c r="M31" i="20"/>
  <c r="K31" i="20"/>
  <c r="J31" i="20"/>
  <c r="I31" i="20"/>
  <c r="X30" i="20"/>
  <c r="T30" i="20"/>
  <c r="P30" i="20"/>
  <c r="L30" i="20"/>
  <c r="X29" i="20"/>
  <c r="T29" i="20"/>
  <c r="P29" i="20"/>
  <c r="L29" i="20"/>
  <c r="X28" i="20"/>
  <c r="T28" i="20"/>
  <c r="P28" i="20"/>
  <c r="L28" i="20"/>
  <c r="X27" i="20"/>
  <c r="T27" i="20"/>
  <c r="P27" i="20"/>
  <c r="L27" i="20"/>
  <c r="X26" i="20"/>
  <c r="X31" i="20" s="1"/>
  <c r="T26" i="20"/>
  <c r="T31" i="20" s="1"/>
  <c r="P26" i="20"/>
  <c r="P31" i="20" s="1"/>
  <c r="L26" i="20"/>
  <c r="X24" i="20"/>
  <c r="T24" i="20"/>
  <c r="P24" i="20"/>
  <c r="L24" i="20"/>
  <c r="X23" i="20"/>
  <c r="T23" i="20"/>
  <c r="P23" i="20"/>
  <c r="L23" i="20"/>
  <c r="X22" i="20"/>
  <c r="T22" i="20"/>
  <c r="P22" i="20"/>
  <c r="L22" i="20"/>
  <c r="X21" i="20"/>
  <c r="T21" i="20"/>
  <c r="P21" i="20"/>
  <c r="L21" i="20"/>
  <c r="X20" i="20"/>
  <c r="T20" i="20"/>
  <c r="P20" i="20"/>
  <c r="L20" i="20"/>
  <c r="X16" i="20"/>
  <c r="T16" i="20"/>
  <c r="P16" i="20"/>
  <c r="L16" i="20"/>
  <c r="W15" i="20"/>
  <c r="W19" i="20" s="1"/>
  <c r="W25" i="20" s="1"/>
  <c r="V15" i="20"/>
  <c r="V19" i="20" s="1"/>
  <c r="V25" i="20" s="1"/>
  <c r="U15" i="20"/>
  <c r="U19" i="20" s="1"/>
  <c r="U25" i="20" s="1"/>
  <c r="S15" i="20"/>
  <c r="S19" i="20" s="1"/>
  <c r="S25" i="20" s="1"/>
  <c r="R15" i="20"/>
  <c r="R19" i="20" s="1"/>
  <c r="R25" i="20" s="1"/>
  <c r="R80" i="20" s="1"/>
  <c r="Q15" i="20"/>
  <c r="Q19" i="20" s="1"/>
  <c r="Q25" i="20" s="1"/>
  <c r="O15" i="20"/>
  <c r="O19" i="20" s="1"/>
  <c r="O25" i="20" s="1"/>
  <c r="O80" i="20" s="1"/>
  <c r="N15" i="20"/>
  <c r="N19" i="20" s="1"/>
  <c r="N25" i="20" s="1"/>
  <c r="M15" i="20"/>
  <c r="M19" i="20" s="1"/>
  <c r="M25" i="20" s="1"/>
  <c r="K15" i="20"/>
  <c r="K19" i="20" s="1"/>
  <c r="K25" i="20" s="1"/>
  <c r="J15" i="20"/>
  <c r="J19" i="20" s="1"/>
  <c r="J25" i="20" s="1"/>
  <c r="J80" i="20" s="1"/>
  <c r="I15" i="20"/>
  <c r="I19" i="20" s="1"/>
  <c r="I25" i="20" s="1"/>
  <c r="X14" i="20"/>
  <c r="T14" i="20"/>
  <c r="P14" i="20"/>
  <c r="L14" i="20"/>
  <c r="X13" i="20"/>
  <c r="T13" i="20"/>
  <c r="P13" i="20"/>
  <c r="L13" i="20"/>
  <c r="X12" i="20"/>
  <c r="T12" i="20"/>
  <c r="P12" i="20"/>
  <c r="L12" i="20"/>
  <c r="X11" i="20"/>
  <c r="T11" i="20"/>
  <c r="P11" i="20"/>
  <c r="L11" i="20"/>
  <c r="R143" i="18"/>
  <c r="R144" i="18" s="1"/>
  <c r="X142" i="18"/>
  <c r="T142" i="18"/>
  <c r="P142" i="18"/>
  <c r="L142" i="18"/>
  <c r="X141" i="18"/>
  <c r="T141" i="18"/>
  <c r="P141" i="18"/>
  <c r="L141" i="18"/>
  <c r="X140" i="18"/>
  <c r="T140" i="18"/>
  <c r="P140" i="18"/>
  <c r="L140" i="18"/>
  <c r="W139" i="18"/>
  <c r="W143" i="18" s="1"/>
  <c r="V139" i="18"/>
  <c r="V143" i="18" s="1"/>
  <c r="U139" i="18"/>
  <c r="U143" i="18" s="1"/>
  <c r="S139" i="18"/>
  <c r="S143" i="18" s="1"/>
  <c r="R139" i="18"/>
  <c r="Q139" i="18"/>
  <c r="Q143" i="18" s="1"/>
  <c r="O139" i="18"/>
  <c r="O143" i="18" s="1"/>
  <c r="N139" i="18"/>
  <c r="N143" i="18" s="1"/>
  <c r="M139" i="18"/>
  <c r="M143" i="18" s="1"/>
  <c r="K139" i="18"/>
  <c r="K143" i="18" s="1"/>
  <c r="J139" i="18"/>
  <c r="J143" i="18" s="1"/>
  <c r="I139" i="18"/>
  <c r="I143" i="18" s="1"/>
  <c r="X138" i="18"/>
  <c r="T138" i="18"/>
  <c r="P138" i="18"/>
  <c r="L138" i="18"/>
  <c r="X137" i="18"/>
  <c r="T137" i="18"/>
  <c r="P137" i="18"/>
  <c r="L137" i="18"/>
  <c r="X136" i="18"/>
  <c r="T136" i="18"/>
  <c r="P136" i="18"/>
  <c r="L136" i="18"/>
  <c r="X135" i="18"/>
  <c r="T135" i="18"/>
  <c r="P135" i="18"/>
  <c r="L135" i="18"/>
  <c r="X134" i="18"/>
  <c r="T134" i="18"/>
  <c r="P134" i="18"/>
  <c r="L134" i="18"/>
  <c r="X133" i="18"/>
  <c r="T133" i="18"/>
  <c r="P133" i="18"/>
  <c r="L133" i="18"/>
  <c r="X132" i="18"/>
  <c r="T132" i="18"/>
  <c r="P132" i="18"/>
  <c r="L132" i="18"/>
  <c r="X131" i="18"/>
  <c r="T131" i="18"/>
  <c r="P131" i="18"/>
  <c r="L131" i="18"/>
  <c r="X130" i="18"/>
  <c r="T130" i="18"/>
  <c r="T139" i="18" s="1"/>
  <c r="T143" i="18" s="1"/>
  <c r="P130" i="18"/>
  <c r="P139" i="18" s="1"/>
  <c r="P143" i="18" s="1"/>
  <c r="L130" i="18"/>
  <c r="W129" i="18"/>
  <c r="W144" i="18" s="1"/>
  <c r="V129" i="18"/>
  <c r="U129" i="18"/>
  <c r="U144" i="18" s="1"/>
  <c r="S129" i="18"/>
  <c r="S144" i="18" s="1"/>
  <c r="R129" i="18"/>
  <c r="Q129" i="18"/>
  <c r="Q144" i="18" s="1"/>
  <c r="O129" i="18"/>
  <c r="O144" i="18" s="1"/>
  <c r="N129" i="18"/>
  <c r="M129" i="18"/>
  <c r="M144" i="18" s="1"/>
  <c r="K129" i="18"/>
  <c r="K144" i="18" s="1"/>
  <c r="J129" i="18"/>
  <c r="I129" i="18"/>
  <c r="I144" i="18" s="1"/>
  <c r="X128" i="18"/>
  <c r="T128" i="18"/>
  <c r="P128" i="18"/>
  <c r="L128" i="18"/>
  <c r="X127" i="18"/>
  <c r="T127" i="18"/>
  <c r="P127" i="18"/>
  <c r="L127" i="18"/>
  <c r="X126" i="18"/>
  <c r="T126" i="18"/>
  <c r="P126" i="18"/>
  <c r="L126" i="18"/>
  <c r="X125" i="18"/>
  <c r="T125" i="18"/>
  <c r="P125" i="18"/>
  <c r="L125" i="18"/>
  <c r="X124" i="18"/>
  <c r="T124" i="18"/>
  <c r="P124" i="18"/>
  <c r="L124" i="18"/>
  <c r="X123" i="18"/>
  <c r="T123" i="18"/>
  <c r="P123" i="18"/>
  <c r="L123" i="18"/>
  <c r="X122" i="18"/>
  <c r="T122" i="18"/>
  <c r="P122" i="18"/>
  <c r="L122" i="18"/>
  <c r="X121" i="18"/>
  <c r="T121" i="18"/>
  <c r="P121" i="18"/>
  <c r="P129" i="18" s="1"/>
  <c r="P144" i="18" s="1"/>
  <c r="L121" i="18"/>
  <c r="U117" i="18"/>
  <c r="Q117" i="18"/>
  <c r="M117" i="18"/>
  <c r="I117" i="18"/>
  <c r="X109" i="18"/>
  <c r="T109" i="18"/>
  <c r="P109" i="18"/>
  <c r="L109" i="18"/>
  <c r="X108" i="18"/>
  <c r="T108" i="18"/>
  <c r="P108" i="18"/>
  <c r="L108" i="18"/>
  <c r="W107" i="18"/>
  <c r="V107" i="18"/>
  <c r="U107" i="18"/>
  <c r="S107" i="18"/>
  <c r="R107" i="18"/>
  <c r="Q107" i="18"/>
  <c r="O107" i="18"/>
  <c r="N107" i="18"/>
  <c r="M107" i="18"/>
  <c r="K107" i="18"/>
  <c r="J107" i="18"/>
  <c r="I107" i="18"/>
  <c r="X106" i="18"/>
  <c r="T106" i="18"/>
  <c r="P106" i="18"/>
  <c r="L106" i="18"/>
  <c r="X105" i="18"/>
  <c r="T105" i="18"/>
  <c r="P105" i="18"/>
  <c r="L105" i="18"/>
  <c r="X104" i="18"/>
  <c r="T104" i="18"/>
  <c r="P104" i="18"/>
  <c r="L104" i="18"/>
  <c r="X103" i="18"/>
  <c r="T103" i="18"/>
  <c r="P103" i="18"/>
  <c r="L103" i="18"/>
  <c r="X102" i="18"/>
  <c r="T102" i="18"/>
  <c r="P102" i="18"/>
  <c r="L102" i="18"/>
  <c r="X100" i="18"/>
  <c r="T100" i="18"/>
  <c r="P100" i="18"/>
  <c r="L100" i="18"/>
  <c r="X99" i="18"/>
  <c r="T99" i="18"/>
  <c r="P99" i="18"/>
  <c r="L99" i="18"/>
  <c r="X98" i="18"/>
  <c r="T98" i="18"/>
  <c r="P98" i="18"/>
  <c r="L98" i="18"/>
  <c r="X97" i="18"/>
  <c r="T97" i="18"/>
  <c r="P97" i="18"/>
  <c r="L97" i="18"/>
  <c r="X96" i="18"/>
  <c r="T96" i="18"/>
  <c r="P96" i="18"/>
  <c r="L96" i="18"/>
  <c r="X95" i="18"/>
  <c r="T95" i="18"/>
  <c r="P95" i="18"/>
  <c r="L95" i="18"/>
  <c r="X94" i="18"/>
  <c r="T94" i="18"/>
  <c r="P94" i="18"/>
  <c r="L94" i="18"/>
  <c r="X93" i="18"/>
  <c r="T93" i="18"/>
  <c r="P93" i="18"/>
  <c r="L93" i="18"/>
  <c r="W92" i="18"/>
  <c r="V92" i="18"/>
  <c r="U92" i="18"/>
  <c r="S92" i="18"/>
  <c r="R92" i="18"/>
  <c r="Q92" i="18"/>
  <c r="O92" i="18"/>
  <c r="N92" i="18"/>
  <c r="M92" i="18"/>
  <c r="K92" i="18"/>
  <c r="J92" i="18"/>
  <c r="I92" i="18"/>
  <c r="X91" i="18"/>
  <c r="T91" i="18"/>
  <c r="P91" i="18"/>
  <c r="L91" i="18"/>
  <c r="X90" i="18"/>
  <c r="T90" i="18"/>
  <c r="P90" i="18"/>
  <c r="L90" i="18"/>
  <c r="W89" i="18"/>
  <c r="V89" i="18"/>
  <c r="U89" i="18"/>
  <c r="S89" i="18"/>
  <c r="R89" i="18"/>
  <c r="Q89" i="18"/>
  <c r="O89" i="18"/>
  <c r="N89" i="18"/>
  <c r="M89" i="18"/>
  <c r="K89" i="18"/>
  <c r="J89" i="18"/>
  <c r="I89" i="18"/>
  <c r="X88" i="18"/>
  <c r="T88" i="18"/>
  <c r="P88" i="18"/>
  <c r="L88" i="18"/>
  <c r="X87" i="18"/>
  <c r="T87" i="18"/>
  <c r="P87" i="18"/>
  <c r="L87" i="18"/>
  <c r="X86" i="18"/>
  <c r="T86" i="18"/>
  <c r="P86" i="18"/>
  <c r="L86" i="18"/>
  <c r="X85" i="18"/>
  <c r="T85" i="18"/>
  <c r="P85" i="18"/>
  <c r="L85" i="18"/>
  <c r="W84" i="18"/>
  <c r="W101" i="18" s="1"/>
  <c r="V84" i="18"/>
  <c r="U84" i="18"/>
  <c r="U101" i="18" s="1"/>
  <c r="S84" i="18"/>
  <c r="S101" i="18" s="1"/>
  <c r="R84" i="18"/>
  <c r="R101" i="18" s="1"/>
  <c r="R110" i="18" s="1"/>
  <c r="Q84" i="18"/>
  <c r="Q101" i="18" s="1"/>
  <c r="O84" i="18"/>
  <c r="O101" i="18" s="1"/>
  <c r="N84" i="18"/>
  <c r="M84" i="18"/>
  <c r="M101" i="18" s="1"/>
  <c r="K84" i="18"/>
  <c r="K101" i="18" s="1"/>
  <c r="J84" i="18"/>
  <c r="I84" i="18"/>
  <c r="I101" i="18" s="1"/>
  <c r="X83" i="18"/>
  <c r="T83" i="18"/>
  <c r="P83" i="18"/>
  <c r="L83" i="18"/>
  <c r="X82" i="18"/>
  <c r="T82" i="18"/>
  <c r="P82" i="18"/>
  <c r="L82" i="18"/>
  <c r="X81" i="18"/>
  <c r="T81" i="18"/>
  <c r="P81" i="18"/>
  <c r="L81" i="18"/>
  <c r="X79" i="18"/>
  <c r="T79" i="18"/>
  <c r="P79" i="18"/>
  <c r="L79" i="18"/>
  <c r="X78" i="18"/>
  <c r="T78" i="18"/>
  <c r="P78" i="18"/>
  <c r="L78" i="18"/>
  <c r="X77" i="18"/>
  <c r="T77" i="18"/>
  <c r="P77" i="18"/>
  <c r="L77" i="18"/>
  <c r="X76" i="18"/>
  <c r="T76" i="18"/>
  <c r="P76" i="18"/>
  <c r="L76" i="18"/>
  <c r="X75" i="18"/>
  <c r="T75" i="18"/>
  <c r="P75" i="18"/>
  <c r="L75" i="18"/>
  <c r="X74" i="18"/>
  <c r="T74" i="18"/>
  <c r="P74" i="18"/>
  <c r="L74" i="18"/>
  <c r="W73" i="18"/>
  <c r="V73" i="18"/>
  <c r="U73" i="18"/>
  <c r="S73" i="18"/>
  <c r="R73" i="18"/>
  <c r="Q73" i="18"/>
  <c r="O73" i="18"/>
  <c r="N73" i="18"/>
  <c r="M73" i="18"/>
  <c r="K73" i="18"/>
  <c r="J73" i="18"/>
  <c r="I73" i="18"/>
  <c r="X72" i="18"/>
  <c r="T72" i="18"/>
  <c r="P72" i="18"/>
  <c r="L72" i="18"/>
  <c r="X71" i="18"/>
  <c r="T71" i="18"/>
  <c r="P71" i="18"/>
  <c r="L71" i="18"/>
  <c r="X70" i="18"/>
  <c r="T70" i="18"/>
  <c r="P70" i="18"/>
  <c r="L70" i="18"/>
  <c r="X69" i="18"/>
  <c r="T69" i="18"/>
  <c r="P69" i="18"/>
  <c r="L69" i="18"/>
  <c r="X68" i="18"/>
  <c r="T68" i="18"/>
  <c r="P68" i="18"/>
  <c r="L68" i="18"/>
  <c r="W67" i="18"/>
  <c r="V67" i="18"/>
  <c r="U67" i="18"/>
  <c r="S67" i="18"/>
  <c r="R67" i="18"/>
  <c r="Q67" i="18"/>
  <c r="O67" i="18"/>
  <c r="N67" i="18"/>
  <c r="M67" i="18"/>
  <c r="K67" i="18"/>
  <c r="J67" i="18"/>
  <c r="I67" i="18"/>
  <c r="X66" i="18"/>
  <c r="T66" i="18"/>
  <c r="P66" i="18"/>
  <c r="L66" i="18"/>
  <c r="X65" i="18"/>
  <c r="T65" i="18"/>
  <c r="P65" i="18"/>
  <c r="L65" i="18"/>
  <c r="X64" i="18"/>
  <c r="T64" i="18"/>
  <c r="P64" i="18"/>
  <c r="L64" i="18"/>
  <c r="X63" i="18"/>
  <c r="T63" i="18"/>
  <c r="P63" i="18"/>
  <c r="L63" i="18"/>
  <c r="X62" i="18"/>
  <c r="T62" i="18"/>
  <c r="P62" i="18"/>
  <c r="L62" i="18"/>
  <c r="X60" i="18"/>
  <c r="T60" i="18"/>
  <c r="P60" i="18"/>
  <c r="L60" i="18"/>
  <c r="X59" i="18"/>
  <c r="T59" i="18"/>
  <c r="P59" i="18"/>
  <c r="L59" i="18"/>
  <c r="W58" i="18"/>
  <c r="V58" i="18"/>
  <c r="U58" i="18"/>
  <c r="S58" i="18"/>
  <c r="R58" i="18"/>
  <c r="Q58" i="18"/>
  <c r="O58" i="18"/>
  <c r="N58" i="18"/>
  <c r="M58" i="18"/>
  <c r="K58" i="18"/>
  <c r="J58" i="18"/>
  <c r="I58" i="18"/>
  <c r="X57" i="18"/>
  <c r="T57" i="18"/>
  <c r="P57" i="18"/>
  <c r="L57" i="18"/>
  <c r="X56" i="18"/>
  <c r="T56" i="18"/>
  <c r="P56" i="18"/>
  <c r="L56" i="18"/>
  <c r="W55" i="18"/>
  <c r="W61" i="18" s="1"/>
  <c r="V55" i="18"/>
  <c r="V61" i="18" s="1"/>
  <c r="U55" i="18"/>
  <c r="U61" i="18" s="1"/>
  <c r="S55" i="18"/>
  <c r="S61" i="18" s="1"/>
  <c r="R55" i="18"/>
  <c r="R61" i="18" s="1"/>
  <c r="Q55" i="18"/>
  <c r="O55" i="18"/>
  <c r="O61" i="18" s="1"/>
  <c r="N55" i="18"/>
  <c r="N61" i="18" s="1"/>
  <c r="M55" i="18"/>
  <c r="K55" i="18"/>
  <c r="K61" i="18" s="1"/>
  <c r="J55" i="18"/>
  <c r="J61" i="18" s="1"/>
  <c r="I55" i="18"/>
  <c r="X54" i="18"/>
  <c r="T54" i="18"/>
  <c r="P54" i="18"/>
  <c r="L54" i="18"/>
  <c r="X53" i="18"/>
  <c r="T53" i="18"/>
  <c r="P53" i="18"/>
  <c r="L53" i="18"/>
  <c r="X52" i="18"/>
  <c r="T52" i="18"/>
  <c r="P52" i="18"/>
  <c r="L52" i="18"/>
  <c r="X51" i="18"/>
  <c r="T51" i="18"/>
  <c r="P51" i="18"/>
  <c r="L51" i="18"/>
  <c r="X50" i="18"/>
  <c r="T50" i="18"/>
  <c r="P50" i="18"/>
  <c r="L50" i="18"/>
  <c r="X49" i="18"/>
  <c r="T49" i="18"/>
  <c r="P49" i="18"/>
  <c r="L49" i="18"/>
  <c r="X48" i="18"/>
  <c r="T48" i="18"/>
  <c r="P48" i="18"/>
  <c r="L48" i="18"/>
  <c r="X47" i="18"/>
  <c r="T47" i="18"/>
  <c r="P47" i="18"/>
  <c r="L47" i="18"/>
  <c r="X46" i="18"/>
  <c r="T46" i="18"/>
  <c r="P46" i="18"/>
  <c r="L46" i="18"/>
  <c r="X44" i="18"/>
  <c r="T44" i="18"/>
  <c r="P44" i="18"/>
  <c r="L44" i="18"/>
  <c r="W43" i="18"/>
  <c r="V43" i="18"/>
  <c r="U43" i="18"/>
  <c r="S43" i="18"/>
  <c r="R43" i="18"/>
  <c r="Q43" i="18"/>
  <c r="O43" i="18"/>
  <c r="N43" i="18"/>
  <c r="M43" i="18"/>
  <c r="K43" i="18"/>
  <c r="J43" i="18"/>
  <c r="I43" i="18"/>
  <c r="X42" i="18"/>
  <c r="T42" i="18"/>
  <c r="P42" i="18"/>
  <c r="L42" i="18"/>
  <c r="X41" i="18"/>
  <c r="T41" i="18"/>
  <c r="P41" i="18"/>
  <c r="L41" i="18"/>
  <c r="X40" i="18"/>
  <c r="T40" i="18"/>
  <c r="P40" i="18"/>
  <c r="L40" i="18"/>
  <c r="X39" i="18"/>
  <c r="T39" i="18"/>
  <c r="P39" i="18"/>
  <c r="L39" i="18"/>
  <c r="X38" i="18"/>
  <c r="T38" i="18"/>
  <c r="P38" i="18"/>
  <c r="L38" i="18"/>
  <c r="X37" i="18"/>
  <c r="T37" i="18"/>
  <c r="P37" i="18"/>
  <c r="L37" i="18"/>
  <c r="X36" i="18"/>
  <c r="T36" i="18"/>
  <c r="P36" i="18"/>
  <c r="L36" i="18"/>
  <c r="X35" i="18"/>
  <c r="T35" i="18"/>
  <c r="P35" i="18"/>
  <c r="L35" i="18"/>
  <c r="W34" i="18"/>
  <c r="W45" i="18" s="1"/>
  <c r="V34" i="18"/>
  <c r="V45" i="18" s="1"/>
  <c r="U34" i="18"/>
  <c r="S34" i="18"/>
  <c r="S45" i="18" s="1"/>
  <c r="R34" i="18"/>
  <c r="R45" i="18" s="1"/>
  <c r="Q34" i="18"/>
  <c r="O34" i="18"/>
  <c r="O45" i="18" s="1"/>
  <c r="N34" i="18"/>
  <c r="N45" i="18" s="1"/>
  <c r="M34" i="18"/>
  <c r="K34" i="18"/>
  <c r="K45" i="18" s="1"/>
  <c r="J34" i="18"/>
  <c r="J45" i="18" s="1"/>
  <c r="I34" i="18"/>
  <c r="I45" i="18" s="1"/>
  <c r="X33" i="18"/>
  <c r="T33" i="18"/>
  <c r="P33" i="18"/>
  <c r="L33" i="18"/>
  <c r="X32" i="18"/>
  <c r="X34" i="18" s="1"/>
  <c r="T32" i="18"/>
  <c r="T34" i="18" s="1"/>
  <c r="P32" i="18"/>
  <c r="L32" i="18"/>
  <c r="L34" i="18" s="1"/>
  <c r="W31" i="18"/>
  <c r="V31" i="18"/>
  <c r="U31" i="18"/>
  <c r="S31" i="18"/>
  <c r="R31" i="18"/>
  <c r="Q31" i="18"/>
  <c r="O31" i="18"/>
  <c r="N31" i="18"/>
  <c r="M31" i="18"/>
  <c r="K31" i="18"/>
  <c r="J31" i="18"/>
  <c r="I31" i="18"/>
  <c r="X30" i="18"/>
  <c r="T30" i="18"/>
  <c r="P30" i="18"/>
  <c r="L30" i="18"/>
  <c r="X29" i="18"/>
  <c r="T29" i="18"/>
  <c r="P29" i="18"/>
  <c r="L29" i="18"/>
  <c r="X28" i="18"/>
  <c r="T28" i="18"/>
  <c r="P28" i="18"/>
  <c r="L28" i="18"/>
  <c r="X27" i="18"/>
  <c r="T27" i="18"/>
  <c r="P27" i="18"/>
  <c r="L27" i="18"/>
  <c r="X26" i="18"/>
  <c r="X31" i="18" s="1"/>
  <c r="T26" i="18"/>
  <c r="T31" i="18" s="1"/>
  <c r="P26" i="18"/>
  <c r="P31" i="18" s="1"/>
  <c r="L26" i="18"/>
  <c r="X24" i="18"/>
  <c r="T24" i="18"/>
  <c r="P24" i="18"/>
  <c r="L24" i="18"/>
  <c r="X23" i="18"/>
  <c r="T23" i="18"/>
  <c r="P23" i="18"/>
  <c r="L23" i="18"/>
  <c r="X22" i="18"/>
  <c r="T22" i="18"/>
  <c r="P22" i="18"/>
  <c r="L22" i="18"/>
  <c r="X21" i="18"/>
  <c r="T21" i="18"/>
  <c r="P21" i="18"/>
  <c r="L21" i="18"/>
  <c r="X20" i="18"/>
  <c r="T20" i="18"/>
  <c r="P20" i="18"/>
  <c r="L20" i="18"/>
  <c r="X16" i="18"/>
  <c r="T16" i="18"/>
  <c r="P16" i="18"/>
  <c r="L16" i="18"/>
  <c r="W15" i="18"/>
  <c r="W19" i="18" s="1"/>
  <c r="W25" i="18" s="1"/>
  <c r="V15" i="18"/>
  <c r="V19" i="18" s="1"/>
  <c r="V25" i="18" s="1"/>
  <c r="V80" i="18" s="1"/>
  <c r="U15" i="18"/>
  <c r="U19" i="18" s="1"/>
  <c r="U25" i="18" s="1"/>
  <c r="S15" i="18"/>
  <c r="S19" i="18" s="1"/>
  <c r="S25" i="18" s="1"/>
  <c r="S80" i="18" s="1"/>
  <c r="R15" i="18"/>
  <c r="R19" i="18" s="1"/>
  <c r="R25" i="18" s="1"/>
  <c r="Q15" i="18"/>
  <c r="Q19" i="18" s="1"/>
  <c r="Q25" i="18" s="1"/>
  <c r="O15" i="18"/>
  <c r="O19" i="18" s="1"/>
  <c r="O25" i="18" s="1"/>
  <c r="O80" i="18" s="1"/>
  <c r="N15" i="18"/>
  <c r="N19" i="18" s="1"/>
  <c r="N25" i="18" s="1"/>
  <c r="N80" i="18" s="1"/>
  <c r="M15" i="18"/>
  <c r="M19" i="18" s="1"/>
  <c r="M25" i="18" s="1"/>
  <c r="K15" i="18"/>
  <c r="K19" i="18" s="1"/>
  <c r="K25" i="18" s="1"/>
  <c r="K80" i="18" s="1"/>
  <c r="J15" i="18"/>
  <c r="J19" i="18" s="1"/>
  <c r="J25" i="18" s="1"/>
  <c r="I15" i="18"/>
  <c r="I19" i="18" s="1"/>
  <c r="I25" i="18" s="1"/>
  <c r="X14" i="18"/>
  <c r="T14" i="18"/>
  <c r="P14" i="18"/>
  <c r="L14" i="18"/>
  <c r="X13" i="18"/>
  <c r="T13" i="18"/>
  <c r="P13" i="18"/>
  <c r="L13" i="18"/>
  <c r="X12" i="18"/>
  <c r="T12" i="18"/>
  <c r="P12" i="18"/>
  <c r="L12" i="18"/>
  <c r="X11" i="18"/>
  <c r="T11" i="18"/>
  <c r="P11" i="18"/>
  <c r="L11" i="18"/>
  <c r="J143" i="17"/>
  <c r="X142" i="17"/>
  <c r="T142" i="17"/>
  <c r="P142" i="17"/>
  <c r="L142" i="17"/>
  <c r="X141" i="17"/>
  <c r="T141" i="17"/>
  <c r="P141" i="17"/>
  <c r="L141" i="17"/>
  <c r="X140" i="17"/>
  <c r="T140" i="17"/>
  <c r="P140" i="17"/>
  <c r="L140" i="17"/>
  <c r="W139" i="17"/>
  <c r="W143" i="17" s="1"/>
  <c r="V139" i="17"/>
  <c r="V143" i="17" s="1"/>
  <c r="U139" i="17"/>
  <c r="U143" i="17" s="1"/>
  <c r="S139" i="17"/>
  <c r="S143" i="17" s="1"/>
  <c r="R139" i="17"/>
  <c r="R143" i="17" s="1"/>
  <c r="Q139" i="17"/>
  <c r="Q143" i="17" s="1"/>
  <c r="O139" i="17"/>
  <c r="O143" i="17" s="1"/>
  <c r="N139" i="17"/>
  <c r="N143" i="17" s="1"/>
  <c r="M139" i="17"/>
  <c r="M143" i="17" s="1"/>
  <c r="K139" i="17"/>
  <c r="K143" i="17" s="1"/>
  <c r="J139" i="17"/>
  <c r="I139" i="17"/>
  <c r="I143" i="17" s="1"/>
  <c r="X138" i="17"/>
  <c r="T138" i="17"/>
  <c r="P138" i="17"/>
  <c r="L138" i="17"/>
  <c r="X137" i="17"/>
  <c r="T137" i="17"/>
  <c r="P137" i="17"/>
  <c r="L137" i="17"/>
  <c r="X136" i="17"/>
  <c r="T136" i="17"/>
  <c r="P136" i="17"/>
  <c r="L136" i="17"/>
  <c r="X135" i="17"/>
  <c r="T135" i="17"/>
  <c r="P135" i="17"/>
  <c r="L135" i="17"/>
  <c r="X134" i="17"/>
  <c r="T134" i="17"/>
  <c r="P134" i="17"/>
  <c r="L134" i="17"/>
  <c r="X133" i="17"/>
  <c r="T133" i="17"/>
  <c r="P133" i="17"/>
  <c r="L133" i="17"/>
  <c r="X132" i="17"/>
  <c r="T132" i="17"/>
  <c r="P132" i="17"/>
  <c r="L132" i="17"/>
  <c r="X131" i="17"/>
  <c r="T131" i="17"/>
  <c r="P131" i="17"/>
  <c r="L131" i="17"/>
  <c r="X130" i="17"/>
  <c r="X139" i="17" s="1"/>
  <c r="X143" i="17" s="1"/>
  <c r="T130" i="17"/>
  <c r="P130" i="17"/>
  <c r="P139" i="17" s="1"/>
  <c r="P143" i="17" s="1"/>
  <c r="L130" i="17"/>
  <c r="W129" i="17"/>
  <c r="V129" i="17"/>
  <c r="U129" i="17"/>
  <c r="U144" i="17" s="1"/>
  <c r="S129" i="17"/>
  <c r="R129" i="17"/>
  <c r="Q129" i="17"/>
  <c r="Q144" i="17" s="1"/>
  <c r="O129" i="17"/>
  <c r="N129" i="17"/>
  <c r="M129" i="17"/>
  <c r="M144" i="17" s="1"/>
  <c r="K129" i="17"/>
  <c r="J129" i="17"/>
  <c r="I129" i="17"/>
  <c r="I144" i="17" s="1"/>
  <c r="X128" i="17"/>
  <c r="T128" i="17"/>
  <c r="P128" i="17"/>
  <c r="L128" i="17"/>
  <c r="X127" i="17"/>
  <c r="T127" i="17"/>
  <c r="P127" i="17"/>
  <c r="L127" i="17"/>
  <c r="X126" i="17"/>
  <c r="T126" i="17"/>
  <c r="P126" i="17"/>
  <c r="L126" i="17"/>
  <c r="X125" i="17"/>
  <c r="T125" i="17"/>
  <c r="P125" i="17"/>
  <c r="L125" i="17"/>
  <c r="X124" i="17"/>
  <c r="T124" i="17"/>
  <c r="P124" i="17"/>
  <c r="L124" i="17"/>
  <c r="X123" i="17"/>
  <c r="T123" i="17"/>
  <c r="P123" i="17"/>
  <c r="L123" i="17"/>
  <c r="X122" i="17"/>
  <c r="T122" i="17"/>
  <c r="P122" i="17"/>
  <c r="L122" i="17"/>
  <c r="X121" i="17"/>
  <c r="T121" i="17"/>
  <c r="T129" i="17" s="1"/>
  <c r="P121" i="17"/>
  <c r="P129" i="17" s="1"/>
  <c r="L121" i="17"/>
  <c r="L129" i="17" s="1"/>
  <c r="U117" i="17"/>
  <c r="Q117" i="17"/>
  <c r="M117" i="17"/>
  <c r="I117" i="17"/>
  <c r="X109" i="17"/>
  <c r="T109" i="17"/>
  <c r="P109" i="17"/>
  <c r="L109" i="17"/>
  <c r="X108" i="17"/>
  <c r="T108" i="17"/>
  <c r="P108" i="17"/>
  <c r="L108" i="17"/>
  <c r="W107" i="17"/>
  <c r="V107" i="17"/>
  <c r="U107" i="17"/>
  <c r="S107" i="17"/>
  <c r="R107" i="17"/>
  <c r="Q107" i="17"/>
  <c r="O107" i="17"/>
  <c r="N107" i="17"/>
  <c r="M107" i="17"/>
  <c r="K107" i="17"/>
  <c r="J107" i="17"/>
  <c r="I107" i="17"/>
  <c r="X106" i="17"/>
  <c r="T106" i="17"/>
  <c r="P106" i="17"/>
  <c r="L106" i="17"/>
  <c r="X105" i="17"/>
  <c r="T105" i="17"/>
  <c r="P105" i="17"/>
  <c r="L105" i="17"/>
  <c r="X104" i="17"/>
  <c r="T104" i="17"/>
  <c r="P104" i="17"/>
  <c r="L104" i="17"/>
  <c r="X103" i="17"/>
  <c r="T103" i="17"/>
  <c r="P103" i="17"/>
  <c r="L103" i="17"/>
  <c r="X102" i="17"/>
  <c r="T102" i="17"/>
  <c r="P102" i="17"/>
  <c r="L102" i="17"/>
  <c r="X100" i="17"/>
  <c r="T100" i="17"/>
  <c r="P100" i="17"/>
  <c r="L100" i="17"/>
  <c r="X99" i="17"/>
  <c r="T99" i="17"/>
  <c r="P99" i="17"/>
  <c r="L99" i="17"/>
  <c r="X98" i="17"/>
  <c r="T98" i="17"/>
  <c r="P98" i="17"/>
  <c r="L98" i="17"/>
  <c r="X97" i="17"/>
  <c r="T97" i="17"/>
  <c r="P97" i="17"/>
  <c r="L97" i="17"/>
  <c r="X96" i="17"/>
  <c r="T96" i="17"/>
  <c r="P96" i="17"/>
  <c r="L96" i="17"/>
  <c r="X95" i="17"/>
  <c r="T95" i="17"/>
  <c r="P95" i="17"/>
  <c r="L95" i="17"/>
  <c r="X94" i="17"/>
  <c r="T94" i="17"/>
  <c r="P94" i="17"/>
  <c r="L94" i="17"/>
  <c r="X93" i="17"/>
  <c r="T93" i="17"/>
  <c r="P93" i="17"/>
  <c r="L93" i="17"/>
  <c r="W92" i="17"/>
  <c r="V92" i="17"/>
  <c r="U92" i="17"/>
  <c r="S92" i="17"/>
  <c r="R92" i="17"/>
  <c r="Q92" i="17"/>
  <c r="O92" i="17"/>
  <c r="N92" i="17"/>
  <c r="M92" i="17"/>
  <c r="K92" i="17"/>
  <c r="J92" i="17"/>
  <c r="I92" i="17"/>
  <c r="X91" i="17"/>
  <c r="T91" i="17"/>
  <c r="P91" i="17"/>
  <c r="L91" i="17"/>
  <c r="X90" i="17"/>
  <c r="T90" i="17"/>
  <c r="P90" i="17"/>
  <c r="L90" i="17"/>
  <c r="W89" i="17"/>
  <c r="V89" i="17"/>
  <c r="U89" i="17"/>
  <c r="S89" i="17"/>
  <c r="R89" i="17"/>
  <c r="Q89" i="17"/>
  <c r="T89" i="17" s="1"/>
  <c r="O89" i="17"/>
  <c r="N89" i="17"/>
  <c r="M89" i="17"/>
  <c r="K89" i="17"/>
  <c r="J89" i="17"/>
  <c r="I89" i="17"/>
  <c r="L89" i="17" s="1"/>
  <c r="X88" i="17"/>
  <c r="T88" i="17"/>
  <c r="P88" i="17"/>
  <c r="L88" i="17"/>
  <c r="X87" i="17"/>
  <c r="T87" i="17"/>
  <c r="P87" i="17"/>
  <c r="L87" i="17"/>
  <c r="X86" i="17"/>
  <c r="T86" i="17"/>
  <c r="P86" i="17"/>
  <c r="L86" i="17"/>
  <c r="X85" i="17"/>
  <c r="T85" i="17"/>
  <c r="P85" i="17"/>
  <c r="L85" i="17"/>
  <c r="W84" i="17"/>
  <c r="V84" i="17"/>
  <c r="U84" i="17"/>
  <c r="U101" i="17" s="1"/>
  <c r="S84" i="17"/>
  <c r="R84" i="17"/>
  <c r="Q84" i="17"/>
  <c r="Q101" i="17" s="1"/>
  <c r="O84" i="17"/>
  <c r="N84" i="17"/>
  <c r="M84" i="17"/>
  <c r="M101" i="17" s="1"/>
  <c r="K84" i="17"/>
  <c r="J84" i="17"/>
  <c r="I84" i="17"/>
  <c r="I101" i="17" s="1"/>
  <c r="X83" i="17"/>
  <c r="T83" i="17"/>
  <c r="P83" i="17"/>
  <c r="L83" i="17"/>
  <c r="X82" i="17"/>
  <c r="T82" i="17"/>
  <c r="P82" i="17"/>
  <c r="L82" i="17"/>
  <c r="X81" i="17"/>
  <c r="T81" i="17"/>
  <c r="P81" i="17"/>
  <c r="L81" i="17"/>
  <c r="X79" i="17"/>
  <c r="T79" i="17"/>
  <c r="P79" i="17"/>
  <c r="L79" i="17"/>
  <c r="X78" i="17"/>
  <c r="T78" i="17"/>
  <c r="P78" i="17"/>
  <c r="L78" i="17"/>
  <c r="X77" i="17"/>
  <c r="T77" i="17"/>
  <c r="P77" i="17"/>
  <c r="L77" i="17"/>
  <c r="X76" i="17"/>
  <c r="T76" i="17"/>
  <c r="P76" i="17"/>
  <c r="L76" i="17"/>
  <c r="X75" i="17"/>
  <c r="T75" i="17"/>
  <c r="P75" i="17"/>
  <c r="L75" i="17"/>
  <c r="X74" i="17"/>
  <c r="T74" i="17"/>
  <c r="P74" i="17"/>
  <c r="L74" i="17"/>
  <c r="W73" i="17"/>
  <c r="V73" i="17"/>
  <c r="U73" i="17"/>
  <c r="S73" i="17"/>
  <c r="R73" i="17"/>
  <c r="Q73" i="17"/>
  <c r="T73" i="17" s="1"/>
  <c r="O73" i="17"/>
  <c r="N73" i="17"/>
  <c r="M73" i="17"/>
  <c r="K73" i="17"/>
  <c r="J73" i="17"/>
  <c r="I73" i="17"/>
  <c r="L73" i="17" s="1"/>
  <c r="X72" i="17"/>
  <c r="T72" i="17"/>
  <c r="P72" i="17"/>
  <c r="L72" i="17"/>
  <c r="X71" i="17"/>
  <c r="T71" i="17"/>
  <c r="P71" i="17"/>
  <c r="L71" i="17"/>
  <c r="X70" i="17"/>
  <c r="T70" i="17"/>
  <c r="P70" i="17"/>
  <c r="L70" i="17"/>
  <c r="X69" i="17"/>
  <c r="T69" i="17"/>
  <c r="P69" i="17"/>
  <c r="L69" i="17"/>
  <c r="X68" i="17"/>
  <c r="T68" i="17"/>
  <c r="P68" i="17"/>
  <c r="L68" i="17"/>
  <c r="W67" i="17"/>
  <c r="V67" i="17"/>
  <c r="U67" i="17"/>
  <c r="S67" i="17"/>
  <c r="R67" i="17"/>
  <c r="Q67" i="17"/>
  <c r="T67" i="17" s="1"/>
  <c r="O67" i="17"/>
  <c r="N67" i="17"/>
  <c r="M67" i="17"/>
  <c r="K67" i="17"/>
  <c r="J67" i="17"/>
  <c r="I67" i="17"/>
  <c r="L67" i="17" s="1"/>
  <c r="X66" i="17"/>
  <c r="T66" i="17"/>
  <c r="P66" i="17"/>
  <c r="L66" i="17"/>
  <c r="X65" i="17"/>
  <c r="T65" i="17"/>
  <c r="P65" i="17"/>
  <c r="L65" i="17"/>
  <c r="X64" i="17"/>
  <c r="T64" i="17"/>
  <c r="P64" i="17"/>
  <c r="L64" i="17"/>
  <c r="X63" i="17"/>
  <c r="T63" i="17"/>
  <c r="P63" i="17"/>
  <c r="L63" i="17"/>
  <c r="X62" i="17"/>
  <c r="T62" i="17"/>
  <c r="P62" i="17"/>
  <c r="L62" i="17"/>
  <c r="X60" i="17"/>
  <c r="T60" i="17"/>
  <c r="P60" i="17"/>
  <c r="L60" i="17"/>
  <c r="X59" i="17"/>
  <c r="T59" i="17"/>
  <c r="P59" i="17"/>
  <c r="L59" i="17"/>
  <c r="W58" i="17"/>
  <c r="V58" i="17"/>
  <c r="U58" i="17"/>
  <c r="S58" i="17"/>
  <c r="R58" i="17"/>
  <c r="Q58" i="17"/>
  <c r="O58" i="17"/>
  <c r="N58" i="17"/>
  <c r="M58" i="17"/>
  <c r="K58" i="17"/>
  <c r="J58" i="17"/>
  <c r="I58" i="17"/>
  <c r="X57" i="17"/>
  <c r="T57" i="17"/>
  <c r="P57" i="17"/>
  <c r="L57" i="17"/>
  <c r="X56" i="17"/>
  <c r="T56" i="17"/>
  <c r="P56" i="17"/>
  <c r="L56" i="17"/>
  <c r="W55" i="17"/>
  <c r="V55" i="17"/>
  <c r="V61" i="17" s="1"/>
  <c r="U55" i="17"/>
  <c r="S55" i="17"/>
  <c r="R55" i="17"/>
  <c r="R61" i="17" s="1"/>
  <c r="Q55" i="17"/>
  <c r="Q61" i="17" s="1"/>
  <c r="O55" i="17"/>
  <c r="N55" i="17"/>
  <c r="N61" i="17" s="1"/>
  <c r="M55" i="17"/>
  <c r="K55" i="17"/>
  <c r="J55" i="17"/>
  <c r="J61" i="17" s="1"/>
  <c r="I55" i="17"/>
  <c r="I61" i="17" s="1"/>
  <c r="X54" i="17"/>
  <c r="T54" i="17"/>
  <c r="P54" i="17"/>
  <c r="L54" i="17"/>
  <c r="X53" i="17"/>
  <c r="T53" i="17"/>
  <c r="P53" i="17"/>
  <c r="L53" i="17"/>
  <c r="X52" i="17"/>
  <c r="T52" i="17"/>
  <c r="P52" i="17"/>
  <c r="L52" i="17"/>
  <c r="X51" i="17"/>
  <c r="T51" i="17"/>
  <c r="P51" i="17"/>
  <c r="L51" i="17"/>
  <c r="X50" i="17"/>
  <c r="T50" i="17"/>
  <c r="P50" i="17"/>
  <c r="L50" i="17"/>
  <c r="X49" i="17"/>
  <c r="T49" i="17"/>
  <c r="P49" i="17"/>
  <c r="L49" i="17"/>
  <c r="X48" i="17"/>
  <c r="T48" i="17"/>
  <c r="P48" i="17"/>
  <c r="L48" i="17"/>
  <c r="X47" i="17"/>
  <c r="T47" i="17"/>
  <c r="P47" i="17"/>
  <c r="L47" i="17"/>
  <c r="X46" i="17"/>
  <c r="T46" i="17"/>
  <c r="P46" i="17"/>
  <c r="L46" i="17"/>
  <c r="X44" i="17"/>
  <c r="T44" i="17"/>
  <c r="P44" i="17"/>
  <c r="L44" i="17"/>
  <c r="W43" i="17"/>
  <c r="V43" i="17"/>
  <c r="U43" i="17"/>
  <c r="S43" i="17"/>
  <c r="R43" i="17"/>
  <c r="Q43" i="17"/>
  <c r="O43" i="17"/>
  <c r="N43" i="17"/>
  <c r="M43" i="17"/>
  <c r="K43" i="17"/>
  <c r="J43" i="17"/>
  <c r="I43" i="17"/>
  <c r="X42" i="17"/>
  <c r="T42" i="17"/>
  <c r="P42" i="17"/>
  <c r="L42" i="17"/>
  <c r="X41" i="17"/>
  <c r="T41" i="17"/>
  <c r="P41" i="17"/>
  <c r="L41" i="17"/>
  <c r="X40" i="17"/>
  <c r="T40" i="17"/>
  <c r="P40" i="17"/>
  <c r="L40" i="17"/>
  <c r="X39" i="17"/>
  <c r="T39" i="17"/>
  <c r="P39" i="17"/>
  <c r="L39" i="17"/>
  <c r="X38" i="17"/>
  <c r="T38" i="17"/>
  <c r="P38" i="17"/>
  <c r="L38" i="17"/>
  <c r="X37" i="17"/>
  <c r="T37" i="17"/>
  <c r="P37" i="17"/>
  <c r="L37" i="17"/>
  <c r="X36" i="17"/>
  <c r="T36" i="17"/>
  <c r="P36" i="17"/>
  <c r="L36" i="17"/>
  <c r="X35" i="17"/>
  <c r="T35" i="17"/>
  <c r="P35" i="17"/>
  <c r="L35" i="17"/>
  <c r="W34" i="17"/>
  <c r="W45" i="17" s="1"/>
  <c r="V34" i="17"/>
  <c r="V45" i="17" s="1"/>
  <c r="U34" i="17"/>
  <c r="U45" i="17" s="1"/>
  <c r="S34" i="17"/>
  <c r="S45" i="17" s="1"/>
  <c r="R34" i="17"/>
  <c r="R45" i="17" s="1"/>
  <c r="Q34" i="17"/>
  <c r="O34" i="17"/>
  <c r="O45" i="17" s="1"/>
  <c r="N34" i="17"/>
  <c r="N45" i="17" s="1"/>
  <c r="M34" i="17"/>
  <c r="M45" i="17" s="1"/>
  <c r="K34" i="17"/>
  <c r="K45" i="17" s="1"/>
  <c r="J34" i="17"/>
  <c r="J45" i="17" s="1"/>
  <c r="I34" i="17"/>
  <c r="X33" i="17"/>
  <c r="T33" i="17"/>
  <c r="P33" i="17"/>
  <c r="L33" i="17"/>
  <c r="X32" i="17"/>
  <c r="X34" i="17" s="1"/>
  <c r="T32" i="17"/>
  <c r="P32" i="17"/>
  <c r="L32" i="17"/>
  <c r="L34" i="17" s="1"/>
  <c r="W31" i="17"/>
  <c r="V31" i="17"/>
  <c r="U31" i="17"/>
  <c r="S31" i="17"/>
  <c r="R31" i="17"/>
  <c r="Q31" i="17"/>
  <c r="O31" i="17"/>
  <c r="N31" i="17"/>
  <c r="M31" i="17"/>
  <c r="K31" i="17"/>
  <c r="J31" i="17"/>
  <c r="I31" i="17"/>
  <c r="X30" i="17"/>
  <c r="T30" i="17"/>
  <c r="P30" i="17"/>
  <c r="L30" i="17"/>
  <c r="X29" i="17"/>
  <c r="T29" i="17"/>
  <c r="P29" i="17"/>
  <c r="L29" i="17"/>
  <c r="X28" i="17"/>
  <c r="T28" i="17"/>
  <c r="P28" i="17"/>
  <c r="L28" i="17"/>
  <c r="X27" i="17"/>
  <c r="T27" i="17"/>
  <c r="P27" i="17"/>
  <c r="L27" i="17"/>
  <c r="X26" i="17"/>
  <c r="T26" i="17"/>
  <c r="T31" i="17" s="1"/>
  <c r="P26" i="17"/>
  <c r="L26" i="17"/>
  <c r="L31" i="17" s="1"/>
  <c r="X24" i="17"/>
  <c r="T24" i="17"/>
  <c r="P24" i="17"/>
  <c r="L24" i="17"/>
  <c r="X23" i="17"/>
  <c r="T23" i="17"/>
  <c r="P23" i="17"/>
  <c r="L23" i="17"/>
  <c r="X22" i="17"/>
  <c r="T22" i="17"/>
  <c r="P22" i="17"/>
  <c r="L22" i="17"/>
  <c r="X21" i="17"/>
  <c r="T21" i="17"/>
  <c r="P21" i="17"/>
  <c r="L21" i="17"/>
  <c r="X20" i="17"/>
  <c r="T20" i="17"/>
  <c r="P20" i="17"/>
  <c r="L20" i="17"/>
  <c r="X16" i="17"/>
  <c r="T16" i="17"/>
  <c r="P16" i="17"/>
  <c r="L16" i="17"/>
  <c r="W15" i="17"/>
  <c r="W19" i="17" s="1"/>
  <c r="W25" i="17" s="1"/>
  <c r="V15" i="17"/>
  <c r="V19" i="17" s="1"/>
  <c r="V25" i="17" s="1"/>
  <c r="U15" i="17"/>
  <c r="U19" i="17" s="1"/>
  <c r="U25" i="17" s="1"/>
  <c r="S15" i="17"/>
  <c r="S19" i="17" s="1"/>
  <c r="S25" i="17" s="1"/>
  <c r="R15" i="17"/>
  <c r="R19" i="17" s="1"/>
  <c r="R25" i="17" s="1"/>
  <c r="R80" i="17" s="1"/>
  <c r="Q15" i="17"/>
  <c r="Q19" i="17" s="1"/>
  <c r="Q25" i="17" s="1"/>
  <c r="O15" i="17"/>
  <c r="O19" i="17" s="1"/>
  <c r="O25" i="17" s="1"/>
  <c r="N15" i="17"/>
  <c r="N19" i="17" s="1"/>
  <c r="N25" i="17" s="1"/>
  <c r="M15" i="17"/>
  <c r="M19" i="17" s="1"/>
  <c r="M25" i="17" s="1"/>
  <c r="K15" i="17"/>
  <c r="K19" i="17" s="1"/>
  <c r="K25" i="17" s="1"/>
  <c r="J15" i="17"/>
  <c r="J19" i="17" s="1"/>
  <c r="J25" i="17" s="1"/>
  <c r="J80" i="17" s="1"/>
  <c r="I15" i="17"/>
  <c r="I19" i="17" s="1"/>
  <c r="I25" i="17" s="1"/>
  <c r="X14" i="17"/>
  <c r="T14" i="17"/>
  <c r="P14" i="17"/>
  <c r="L14" i="17"/>
  <c r="X13" i="17"/>
  <c r="T13" i="17"/>
  <c r="P13" i="17"/>
  <c r="L13" i="17"/>
  <c r="X12" i="17"/>
  <c r="T12" i="17"/>
  <c r="P12" i="17"/>
  <c r="L12" i="17"/>
  <c r="X11" i="17"/>
  <c r="T11" i="17"/>
  <c r="P11" i="17"/>
  <c r="L11" i="17"/>
  <c r="X142" i="16"/>
  <c r="T142" i="16"/>
  <c r="P142" i="16"/>
  <c r="L142" i="16"/>
  <c r="X141" i="16"/>
  <c r="T141" i="16"/>
  <c r="P141" i="16"/>
  <c r="L141" i="16"/>
  <c r="X140" i="16"/>
  <c r="T140" i="16"/>
  <c r="P140" i="16"/>
  <c r="L140" i="16"/>
  <c r="W139" i="16"/>
  <c r="W143" i="16" s="1"/>
  <c r="V139" i="16"/>
  <c r="V143" i="16" s="1"/>
  <c r="U139" i="16"/>
  <c r="U143" i="16" s="1"/>
  <c r="S139" i="16"/>
  <c r="S143" i="16" s="1"/>
  <c r="R139" i="16"/>
  <c r="R143" i="16" s="1"/>
  <c r="Q139" i="16"/>
  <c r="Q143" i="16" s="1"/>
  <c r="O139" i="16"/>
  <c r="O143" i="16" s="1"/>
  <c r="N139" i="16"/>
  <c r="N143" i="16" s="1"/>
  <c r="M139" i="16"/>
  <c r="M143" i="16" s="1"/>
  <c r="K139" i="16"/>
  <c r="K143" i="16" s="1"/>
  <c r="J139" i="16"/>
  <c r="J143" i="16" s="1"/>
  <c r="I139" i="16"/>
  <c r="I143" i="16" s="1"/>
  <c r="X138" i="16"/>
  <c r="T138" i="16"/>
  <c r="P138" i="16"/>
  <c r="L138" i="16"/>
  <c r="X137" i="16"/>
  <c r="T137" i="16"/>
  <c r="P137" i="16"/>
  <c r="L137" i="16"/>
  <c r="X136" i="16"/>
  <c r="T136" i="16"/>
  <c r="P136" i="16"/>
  <c r="L136" i="16"/>
  <c r="X135" i="16"/>
  <c r="T135" i="16"/>
  <c r="P135" i="16"/>
  <c r="L135" i="16"/>
  <c r="X134" i="16"/>
  <c r="T134" i="16"/>
  <c r="P134" i="16"/>
  <c r="L134" i="16"/>
  <c r="X133" i="16"/>
  <c r="T133" i="16"/>
  <c r="P133" i="16"/>
  <c r="L133" i="16"/>
  <c r="X132" i="16"/>
  <c r="T132" i="16"/>
  <c r="P132" i="16"/>
  <c r="L132" i="16"/>
  <c r="X131" i="16"/>
  <c r="T131" i="16"/>
  <c r="P131" i="16"/>
  <c r="L131" i="16"/>
  <c r="X130" i="16"/>
  <c r="T130" i="16"/>
  <c r="P130" i="16"/>
  <c r="P139" i="16" s="1"/>
  <c r="P143" i="16" s="1"/>
  <c r="L130" i="16"/>
  <c r="W129" i="16"/>
  <c r="V129" i="16"/>
  <c r="U129" i="16"/>
  <c r="U144" i="16" s="1"/>
  <c r="S129" i="16"/>
  <c r="R129" i="16"/>
  <c r="Q129" i="16"/>
  <c r="Q144" i="16" s="1"/>
  <c r="O129" i="16"/>
  <c r="N129" i="16"/>
  <c r="N144" i="16" s="1"/>
  <c r="M129" i="16"/>
  <c r="M144" i="16" s="1"/>
  <c r="K129" i="16"/>
  <c r="J129" i="16"/>
  <c r="I129" i="16"/>
  <c r="I144" i="16" s="1"/>
  <c r="X128" i="16"/>
  <c r="T128" i="16"/>
  <c r="P128" i="16"/>
  <c r="L128" i="16"/>
  <c r="X127" i="16"/>
  <c r="T127" i="16"/>
  <c r="P127" i="16"/>
  <c r="L127" i="16"/>
  <c r="X126" i="16"/>
  <c r="T126" i="16"/>
  <c r="P126" i="16"/>
  <c r="L126" i="16"/>
  <c r="X125" i="16"/>
  <c r="T125" i="16"/>
  <c r="P125" i="16"/>
  <c r="L125" i="16"/>
  <c r="X124" i="16"/>
  <c r="T124" i="16"/>
  <c r="P124" i="16"/>
  <c r="L124" i="16"/>
  <c r="X123" i="16"/>
  <c r="T123" i="16"/>
  <c r="P123" i="16"/>
  <c r="L123" i="16"/>
  <c r="X122" i="16"/>
  <c r="T122" i="16"/>
  <c r="P122" i="16"/>
  <c r="L122" i="16"/>
  <c r="X121" i="16"/>
  <c r="T121" i="16"/>
  <c r="P121" i="16"/>
  <c r="P129" i="16" s="1"/>
  <c r="L121" i="16"/>
  <c r="L129" i="16" s="1"/>
  <c r="U117" i="16"/>
  <c r="Q117" i="16"/>
  <c r="M117" i="16"/>
  <c r="I117" i="16"/>
  <c r="X109" i="16"/>
  <c r="T109" i="16"/>
  <c r="P109" i="16"/>
  <c r="L109" i="16"/>
  <c r="X108" i="16"/>
  <c r="T108" i="16"/>
  <c r="P108" i="16"/>
  <c r="L108" i="16"/>
  <c r="W107" i="16"/>
  <c r="V107" i="16"/>
  <c r="U107" i="16"/>
  <c r="S107" i="16"/>
  <c r="R107" i="16"/>
  <c r="Q107" i="16"/>
  <c r="O107" i="16"/>
  <c r="N107" i="16"/>
  <c r="M107" i="16"/>
  <c r="K107" i="16"/>
  <c r="J107" i="16"/>
  <c r="I107" i="16"/>
  <c r="X106" i="16"/>
  <c r="T106" i="16"/>
  <c r="P106" i="16"/>
  <c r="L106" i="16"/>
  <c r="X105" i="16"/>
  <c r="T105" i="16"/>
  <c r="P105" i="16"/>
  <c r="L105" i="16"/>
  <c r="X104" i="16"/>
  <c r="T104" i="16"/>
  <c r="P104" i="16"/>
  <c r="L104" i="16"/>
  <c r="X103" i="16"/>
  <c r="T103" i="16"/>
  <c r="P103" i="16"/>
  <c r="L103" i="16"/>
  <c r="X102" i="16"/>
  <c r="T102" i="16"/>
  <c r="P102" i="16"/>
  <c r="L102" i="16"/>
  <c r="X100" i="16"/>
  <c r="T100" i="16"/>
  <c r="P100" i="16"/>
  <c r="L100" i="16"/>
  <c r="X99" i="16"/>
  <c r="T99" i="16"/>
  <c r="P99" i="16"/>
  <c r="L99" i="16"/>
  <c r="X98" i="16"/>
  <c r="T98" i="16"/>
  <c r="P98" i="16"/>
  <c r="L98" i="16"/>
  <c r="X97" i="16"/>
  <c r="T97" i="16"/>
  <c r="P97" i="16"/>
  <c r="L97" i="16"/>
  <c r="X96" i="16"/>
  <c r="T96" i="16"/>
  <c r="P96" i="16"/>
  <c r="L96" i="16"/>
  <c r="X95" i="16"/>
  <c r="T95" i="16"/>
  <c r="P95" i="16"/>
  <c r="L95" i="16"/>
  <c r="X94" i="16"/>
  <c r="T94" i="16"/>
  <c r="P94" i="16"/>
  <c r="L94" i="16"/>
  <c r="X93" i="16"/>
  <c r="T93" i="16"/>
  <c r="P93" i="16"/>
  <c r="L93" i="16"/>
  <c r="W92" i="16"/>
  <c r="V92" i="16"/>
  <c r="U92" i="16"/>
  <c r="S92" i="16"/>
  <c r="R92" i="16"/>
  <c r="Q92" i="16"/>
  <c r="O92" i="16"/>
  <c r="N92" i="16"/>
  <c r="M92" i="16"/>
  <c r="K92" i="16"/>
  <c r="J92" i="16"/>
  <c r="I92" i="16"/>
  <c r="X91" i="16"/>
  <c r="T91" i="16"/>
  <c r="P91" i="16"/>
  <c r="L91" i="16"/>
  <c r="X90" i="16"/>
  <c r="T90" i="16"/>
  <c r="P90" i="16"/>
  <c r="L90" i="16"/>
  <c r="W89" i="16"/>
  <c r="V89" i="16"/>
  <c r="U89" i="16"/>
  <c r="S89" i="16"/>
  <c r="R89" i="16"/>
  <c r="Q89" i="16"/>
  <c r="O89" i="16"/>
  <c r="N89" i="16"/>
  <c r="M89" i="16"/>
  <c r="K89" i="16"/>
  <c r="J89" i="16"/>
  <c r="I89" i="16"/>
  <c r="X88" i="16"/>
  <c r="T88" i="16"/>
  <c r="P88" i="16"/>
  <c r="L88" i="16"/>
  <c r="X87" i="16"/>
  <c r="T87" i="16"/>
  <c r="P87" i="16"/>
  <c r="L87" i="16"/>
  <c r="X86" i="16"/>
  <c r="T86" i="16"/>
  <c r="P86" i="16"/>
  <c r="L86" i="16"/>
  <c r="X85" i="16"/>
  <c r="T85" i="16"/>
  <c r="P85" i="16"/>
  <c r="L85" i="16"/>
  <c r="W84" i="16"/>
  <c r="W101" i="16" s="1"/>
  <c r="W110" i="16" s="1"/>
  <c r="V84" i="16"/>
  <c r="V101" i="16" s="1"/>
  <c r="U84" i="16"/>
  <c r="S84" i="16"/>
  <c r="R84" i="16"/>
  <c r="Q84" i="16"/>
  <c r="Q101" i="16" s="1"/>
  <c r="O84" i="16"/>
  <c r="N84" i="16"/>
  <c r="M84" i="16"/>
  <c r="K84" i="16"/>
  <c r="K101" i="16" s="1"/>
  <c r="K110" i="16" s="1"/>
  <c r="J84" i="16"/>
  <c r="I84" i="16"/>
  <c r="I101" i="16" s="1"/>
  <c r="X83" i="16"/>
  <c r="T83" i="16"/>
  <c r="P83" i="16"/>
  <c r="L83" i="16"/>
  <c r="X82" i="16"/>
  <c r="T82" i="16"/>
  <c r="P82" i="16"/>
  <c r="L82" i="16"/>
  <c r="X81" i="16"/>
  <c r="T81" i="16"/>
  <c r="P81" i="16"/>
  <c r="L81" i="16"/>
  <c r="X79" i="16"/>
  <c r="T79" i="16"/>
  <c r="P79" i="16"/>
  <c r="L79" i="16"/>
  <c r="X78" i="16"/>
  <c r="T78" i="16"/>
  <c r="P78" i="16"/>
  <c r="L78" i="16"/>
  <c r="X77" i="16"/>
  <c r="T77" i="16"/>
  <c r="P77" i="16"/>
  <c r="L77" i="16"/>
  <c r="X76" i="16"/>
  <c r="T76" i="16"/>
  <c r="P76" i="16"/>
  <c r="L76" i="16"/>
  <c r="X75" i="16"/>
  <c r="T75" i="16"/>
  <c r="P75" i="16"/>
  <c r="L75" i="16"/>
  <c r="X74" i="16"/>
  <c r="T74" i="16"/>
  <c r="P74" i="16"/>
  <c r="L74" i="16"/>
  <c r="W73" i="16"/>
  <c r="V73" i="16"/>
  <c r="U73" i="16"/>
  <c r="S73" i="16"/>
  <c r="R73" i="16"/>
  <c r="Q73" i="16"/>
  <c r="O73" i="16"/>
  <c r="N73" i="16"/>
  <c r="M73" i="16"/>
  <c r="K73" i="16"/>
  <c r="J73" i="16"/>
  <c r="I73" i="16"/>
  <c r="X72" i="16"/>
  <c r="T72" i="16"/>
  <c r="P72" i="16"/>
  <c r="L72" i="16"/>
  <c r="X71" i="16"/>
  <c r="T71" i="16"/>
  <c r="P71" i="16"/>
  <c r="L71" i="16"/>
  <c r="X70" i="16"/>
  <c r="T70" i="16"/>
  <c r="P70" i="16"/>
  <c r="L70" i="16"/>
  <c r="X69" i="16"/>
  <c r="T69" i="16"/>
  <c r="P69" i="16"/>
  <c r="L69" i="16"/>
  <c r="X68" i="16"/>
  <c r="T68" i="16"/>
  <c r="P68" i="16"/>
  <c r="L68" i="16"/>
  <c r="W67" i="16"/>
  <c r="V67" i="16"/>
  <c r="U67" i="16"/>
  <c r="S67" i="16"/>
  <c r="R67" i="16"/>
  <c r="Q67" i="16"/>
  <c r="O67" i="16"/>
  <c r="N67" i="16"/>
  <c r="M67" i="16"/>
  <c r="K67" i="16"/>
  <c r="J67" i="16"/>
  <c r="I67" i="16"/>
  <c r="X66" i="16"/>
  <c r="T66" i="16"/>
  <c r="P66" i="16"/>
  <c r="L66" i="16"/>
  <c r="X65" i="16"/>
  <c r="T65" i="16"/>
  <c r="P65" i="16"/>
  <c r="L65" i="16"/>
  <c r="X64" i="16"/>
  <c r="T64" i="16"/>
  <c r="P64" i="16"/>
  <c r="L64" i="16"/>
  <c r="X63" i="16"/>
  <c r="T63" i="16"/>
  <c r="P63" i="16"/>
  <c r="L63" i="16"/>
  <c r="X62" i="16"/>
  <c r="T62" i="16"/>
  <c r="P62" i="16"/>
  <c r="L62" i="16"/>
  <c r="X60" i="16"/>
  <c r="T60" i="16"/>
  <c r="P60" i="16"/>
  <c r="L60" i="16"/>
  <c r="X59" i="16"/>
  <c r="T59" i="16"/>
  <c r="P59" i="16"/>
  <c r="L59" i="16"/>
  <c r="W58" i="16"/>
  <c r="V58" i="16"/>
  <c r="U58" i="16"/>
  <c r="S58" i="16"/>
  <c r="R58" i="16"/>
  <c r="Q58" i="16"/>
  <c r="O58" i="16"/>
  <c r="N58" i="16"/>
  <c r="M58" i="16"/>
  <c r="K58" i="16"/>
  <c r="J58" i="16"/>
  <c r="I58" i="16"/>
  <c r="X57" i="16"/>
  <c r="T57" i="16"/>
  <c r="P57" i="16"/>
  <c r="L57" i="16"/>
  <c r="X56" i="16"/>
  <c r="T56" i="16"/>
  <c r="P56" i="16"/>
  <c r="L56" i="16"/>
  <c r="W55" i="16"/>
  <c r="W61" i="16" s="1"/>
  <c r="V55" i="16"/>
  <c r="U55" i="16"/>
  <c r="S55" i="16"/>
  <c r="S61" i="16" s="1"/>
  <c r="R55" i="16"/>
  <c r="R61" i="16" s="1"/>
  <c r="Q55" i="16"/>
  <c r="Q61" i="16" s="1"/>
  <c r="O55" i="16"/>
  <c r="O61" i="16" s="1"/>
  <c r="N55" i="16"/>
  <c r="M55" i="16"/>
  <c r="M61" i="16" s="1"/>
  <c r="K55" i="16"/>
  <c r="K61" i="16" s="1"/>
  <c r="J55" i="16"/>
  <c r="I55" i="16"/>
  <c r="X54" i="16"/>
  <c r="T54" i="16"/>
  <c r="P54" i="16"/>
  <c r="L54" i="16"/>
  <c r="X53" i="16"/>
  <c r="T53" i="16"/>
  <c r="P53" i="16"/>
  <c r="L53" i="16"/>
  <c r="X52" i="16"/>
  <c r="T52" i="16"/>
  <c r="P52" i="16"/>
  <c r="L52" i="16"/>
  <c r="X51" i="16"/>
  <c r="T51" i="16"/>
  <c r="P51" i="16"/>
  <c r="L51" i="16"/>
  <c r="X50" i="16"/>
  <c r="T50" i="16"/>
  <c r="P50" i="16"/>
  <c r="L50" i="16"/>
  <c r="X49" i="16"/>
  <c r="T49" i="16"/>
  <c r="P49" i="16"/>
  <c r="L49" i="16"/>
  <c r="X48" i="16"/>
  <c r="T48" i="16"/>
  <c r="P48" i="16"/>
  <c r="L48" i="16"/>
  <c r="X47" i="16"/>
  <c r="T47" i="16"/>
  <c r="P47" i="16"/>
  <c r="L47" i="16"/>
  <c r="X46" i="16"/>
  <c r="T46" i="16"/>
  <c r="P46" i="16"/>
  <c r="L46" i="16"/>
  <c r="X44" i="16"/>
  <c r="T44" i="16"/>
  <c r="P44" i="16"/>
  <c r="L44" i="16"/>
  <c r="W43" i="16"/>
  <c r="V43" i="16"/>
  <c r="U43" i="16"/>
  <c r="S43" i="16"/>
  <c r="R43" i="16"/>
  <c r="Q43" i="16"/>
  <c r="O43" i="16"/>
  <c r="N43" i="16"/>
  <c r="M43" i="16"/>
  <c r="K43" i="16"/>
  <c r="J43" i="16"/>
  <c r="I43" i="16"/>
  <c r="X42" i="16"/>
  <c r="T42" i="16"/>
  <c r="P42" i="16"/>
  <c r="L42" i="16"/>
  <c r="X41" i="16"/>
  <c r="T41" i="16"/>
  <c r="P41" i="16"/>
  <c r="L41" i="16"/>
  <c r="X40" i="16"/>
  <c r="T40" i="16"/>
  <c r="P40" i="16"/>
  <c r="L40" i="16"/>
  <c r="X39" i="16"/>
  <c r="T39" i="16"/>
  <c r="P39" i="16"/>
  <c r="L39" i="16"/>
  <c r="X38" i="16"/>
  <c r="T38" i="16"/>
  <c r="P38" i="16"/>
  <c r="L38" i="16"/>
  <c r="X37" i="16"/>
  <c r="T37" i="16"/>
  <c r="P37" i="16"/>
  <c r="L37" i="16"/>
  <c r="X36" i="16"/>
  <c r="T36" i="16"/>
  <c r="P36" i="16"/>
  <c r="L36" i="16"/>
  <c r="X35" i="16"/>
  <c r="T35" i="16"/>
  <c r="P35" i="16"/>
  <c r="L35" i="16"/>
  <c r="W34" i="16"/>
  <c r="W45" i="16" s="1"/>
  <c r="V34" i="16"/>
  <c r="U34" i="16"/>
  <c r="S34" i="16"/>
  <c r="S45" i="16" s="1"/>
  <c r="R34" i="16"/>
  <c r="R45" i="16" s="1"/>
  <c r="Q34" i="16"/>
  <c r="Q45" i="16" s="1"/>
  <c r="O34" i="16"/>
  <c r="O45" i="16" s="1"/>
  <c r="N34" i="16"/>
  <c r="N45" i="16" s="1"/>
  <c r="M34" i="16"/>
  <c r="M45" i="16" s="1"/>
  <c r="K34" i="16"/>
  <c r="K45" i="16" s="1"/>
  <c r="J34" i="16"/>
  <c r="I34" i="16"/>
  <c r="I45" i="16" s="1"/>
  <c r="X33" i="16"/>
  <c r="T33" i="16"/>
  <c r="P33" i="16"/>
  <c r="L33" i="16"/>
  <c r="X32" i="16"/>
  <c r="X34" i="16" s="1"/>
  <c r="T32" i="16"/>
  <c r="T34" i="16" s="1"/>
  <c r="P32" i="16"/>
  <c r="L32" i="16"/>
  <c r="L34" i="16" s="1"/>
  <c r="W31" i="16"/>
  <c r="V31" i="16"/>
  <c r="U31" i="16"/>
  <c r="S31" i="16"/>
  <c r="R31" i="16"/>
  <c r="Q31" i="16"/>
  <c r="O31" i="16"/>
  <c r="N31" i="16"/>
  <c r="M31" i="16"/>
  <c r="K31" i="16"/>
  <c r="J31" i="16"/>
  <c r="I31" i="16"/>
  <c r="X30" i="16"/>
  <c r="T30" i="16"/>
  <c r="P30" i="16"/>
  <c r="L30" i="16"/>
  <c r="X29" i="16"/>
  <c r="T29" i="16"/>
  <c r="P29" i="16"/>
  <c r="L29" i="16"/>
  <c r="X28" i="16"/>
  <c r="T28" i="16"/>
  <c r="P28" i="16"/>
  <c r="L28" i="16"/>
  <c r="X27" i="16"/>
  <c r="T27" i="16"/>
  <c r="P27" i="16"/>
  <c r="L27" i="16"/>
  <c r="X26" i="16"/>
  <c r="T26" i="16"/>
  <c r="T31" i="16" s="1"/>
  <c r="P26" i="16"/>
  <c r="L26" i="16"/>
  <c r="X24" i="16"/>
  <c r="T24" i="16"/>
  <c r="P24" i="16"/>
  <c r="L24" i="16"/>
  <c r="X23" i="16"/>
  <c r="T23" i="16"/>
  <c r="P23" i="16"/>
  <c r="L23" i="16"/>
  <c r="X22" i="16"/>
  <c r="T22" i="16"/>
  <c r="P22" i="16"/>
  <c r="L22" i="16"/>
  <c r="X21" i="16"/>
  <c r="T21" i="16"/>
  <c r="P21" i="16"/>
  <c r="L21" i="16"/>
  <c r="X20" i="16"/>
  <c r="T20" i="16"/>
  <c r="P20" i="16"/>
  <c r="L20" i="16"/>
  <c r="X16" i="16"/>
  <c r="T16" i="16"/>
  <c r="P16" i="16"/>
  <c r="L16" i="16"/>
  <c r="W15" i="16"/>
  <c r="W19" i="16" s="1"/>
  <c r="W25" i="16" s="1"/>
  <c r="W80" i="16" s="1"/>
  <c r="V15" i="16"/>
  <c r="V19" i="16" s="1"/>
  <c r="V25" i="16" s="1"/>
  <c r="U15" i="16"/>
  <c r="U19" i="16" s="1"/>
  <c r="U25" i="16" s="1"/>
  <c r="S15" i="16"/>
  <c r="S19" i="16" s="1"/>
  <c r="S25" i="16" s="1"/>
  <c r="S80" i="16" s="1"/>
  <c r="R15" i="16"/>
  <c r="R19" i="16" s="1"/>
  <c r="R25" i="16" s="1"/>
  <c r="R80" i="16" s="1"/>
  <c r="Q15" i="16"/>
  <c r="Q19" i="16" s="1"/>
  <c r="Q25" i="16" s="1"/>
  <c r="O15" i="16"/>
  <c r="O19" i="16" s="1"/>
  <c r="O25" i="16" s="1"/>
  <c r="O80" i="16" s="1"/>
  <c r="N15" i="16"/>
  <c r="N19" i="16" s="1"/>
  <c r="N25" i="16" s="1"/>
  <c r="M15" i="16"/>
  <c r="K15" i="16"/>
  <c r="K19" i="16" s="1"/>
  <c r="K25" i="16" s="1"/>
  <c r="J15" i="16"/>
  <c r="J19" i="16" s="1"/>
  <c r="J25" i="16" s="1"/>
  <c r="I15" i="16"/>
  <c r="X14" i="16"/>
  <c r="T14" i="16"/>
  <c r="P14" i="16"/>
  <c r="L14" i="16"/>
  <c r="X13" i="16"/>
  <c r="T13" i="16"/>
  <c r="P13" i="16"/>
  <c r="L13" i="16"/>
  <c r="X12" i="16"/>
  <c r="T12" i="16"/>
  <c r="P12" i="16"/>
  <c r="L12" i="16"/>
  <c r="X11" i="16"/>
  <c r="T11" i="16"/>
  <c r="P11" i="16"/>
  <c r="L11" i="16"/>
  <c r="X142" i="14"/>
  <c r="X142" i="21" s="1"/>
  <c r="T142" i="14"/>
  <c r="P142" i="14"/>
  <c r="P142" i="21" s="1"/>
  <c r="L142" i="14"/>
  <c r="X141" i="14"/>
  <c r="X141" i="21" s="1"/>
  <c r="T141" i="14"/>
  <c r="P141" i="14"/>
  <c r="P141" i="21" s="1"/>
  <c r="L141" i="14"/>
  <c r="X140" i="14"/>
  <c r="X140" i="21" s="1"/>
  <c r="T140" i="14"/>
  <c r="P140" i="14"/>
  <c r="P140" i="21" s="1"/>
  <c r="L140" i="14"/>
  <c r="W139" i="14"/>
  <c r="V139" i="14"/>
  <c r="U139" i="14"/>
  <c r="U139" i="21" s="1"/>
  <c r="S139" i="14"/>
  <c r="R139" i="14"/>
  <c r="Q139" i="14"/>
  <c r="O139" i="14"/>
  <c r="N139" i="14"/>
  <c r="M139" i="14"/>
  <c r="M139" i="21" s="1"/>
  <c r="K139" i="14"/>
  <c r="J139" i="14"/>
  <c r="I139" i="14"/>
  <c r="X138" i="14"/>
  <c r="X138" i="21" s="1"/>
  <c r="T138" i="14"/>
  <c r="P138" i="14"/>
  <c r="P138" i="21" s="1"/>
  <c r="L138" i="14"/>
  <c r="X137" i="14"/>
  <c r="X137" i="21" s="1"/>
  <c r="T137" i="14"/>
  <c r="P137" i="14"/>
  <c r="P137" i="21" s="1"/>
  <c r="L137" i="14"/>
  <c r="X136" i="14"/>
  <c r="X136" i="21" s="1"/>
  <c r="T136" i="14"/>
  <c r="P136" i="14"/>
  <c r="P136" i="21" s="1"/>
  <c r="L136" i="14"/>
  <c r="X135" i="14"/>
  <c r="X135" i="21" s="1"/>
  <c r="T135" i="14"/>
  <c r="P135" i="14"/>
  <c r="P135" i="21" s="1"/>
  <c r="L135" i="14"/>
  <c r="X134" i="14"/>
  <c r="X134" i="21" s="1"/>
  <c r="T134" i="14"/>
  <c r="P134" i="14"/>
  <c r="P134" i="21" s="1"/>
  <c r="L134" i="14"/>
  <c r="X133" i="14"/>
  <c r="X133" i="21" s="1"/>
  <c r="T133" i="14"/>
  <c r="P133" i="14"/>
  <c r="L133" i="14"/>
  <c r="X132" i="14"/>
  <c r="X132" i="21" s="1"/>
  <c r="T132" i="14"/>
  <c r="P132" i="14"/>
  <c r="P132" i="21" s="1"/>
  <c r="L132" i="14"/>
  <c r="X131" i="14"/>
  <c r="T131" i="14"/>
  <c r="P131" i="14"/>
  <c r="P131" i="21" s="1"/>
  <c r="L131" i="14"/>
  <c r="X130" i="14"/>
  <c r="X130" i="21" s="1"/>
  <c r="T130" i="14"/>
  <c r="P130" i="14"/>
  <c r="P130" i="21" s="1"/>
  <c r="L130" i="14"/>
  <c r="W129" i="14"/>
  <c r="V129" i="14"/>
  <c r="U129" i="14"/>
  <c r="S129" i="14"/>
  <c r="R129" i="14"/>
  <c r="R129" i="21" s="1"/>
  <c r="Q129" i="14"/>
  <c r="O129" i="14"/>
  <c r="N129" i="14"/>
  <c r="M129" i="14"/>
  <c r="K129" i="14"/>
  <c r="J129" i="14"/>
  <c r="I129" i="14"/>
  <c r="X128" i="14"/>
  <c r="X128" i="21" s="1"/>
  <c r="T128" i="14"/>
  <c r="P128" i="14"/>
  <c r="P128" i="21" s="1"/>
  <c r="L128" i="14"/>
  <c r="X127" i="14"/>
  <c r="X127" i="21" s="1"/>
  <c r="T127" i="14"/>
  <c r="P127" i="14"/>
  <c r="P127" i="21" s="1"/>
  <c r="L127" i="14"/>
  <c r="X126" i="14"/>
  <c r="X126" i="21" s="1"/>
  <c r="T126" i="14"/>
  <c r="P126" i="14"/>
  <c r="P126" i="21" s="1"/>
  <c r="L126" i="14"/>
  <c r="X125" i="14"/>
  <c r="X125" i="21" s="1"/>
  <c r="T125" i="14"/>
  <c r="P125" i="14"/>
  <c r="P125" i="21" s="1"/>
  <c r="L125" i="14"/>
  <c r="X124" i="14"/>
  <c r="X124" i="21" s="1"/>
  <c r="T124" i="14"/>
  <c r="P124" i="14"/>
  <c r="P124" i="21" s="1"/>
  <c r="L124" i="14"/>
  <c r="X123" i="14"/>
  <c r="X123" i="21" s="1"/>
  <c r="T123" i="14"/>
  <c r="P123" i="14"/>
  <c r="P123" i="21" s="1"/>
  <c r="L123" i="14"/>
  <c r="X122" i="14"/>
  <c r="X122" i="21" s="1"/>
  <c r="T122" i="14"/>
  <c r="P122" i="14"/>
  <c r="P122" i="21" s="1"/>
  <c r="L122" i="14"/>
  <c r="X121" i="14"/>
  <c r="T121" i="14"/>
  <c r="P121" i="14"/>
  <c r="L121" i="14"/>
  <c r="U117" i="14"/>
  <c r="Q117" i="14"/>
  <c r="M117" i="14"/>
  <c r="I117" i="14"/>
  <c r="X109" i="14"/>
  <c r="X109" i="21" s="1"/>
  <c r="T109" i="14"/>
  <c r="P109" i="14"/>
  <c r="P109" i="21" s="1"/>
  <c r="L109" i="14"/>
  <c r="X108" i="14"/>
  <c r="X108" i="21" s="1"/>
  <c r="T108" i="14"/>
  <c r="P108" i="14"/>
  <c r="P108" i="21" s="1"/>
  <c r="L108" i="14"/>
  <c r="W107" i="14"/>
  <c r="W107" i="21" s="1"/>
  <c r="V107" i="14"/>
  <c r="U107" i="14"/>
  <c r="U107" i="21" s="1"/>
  <c r="S107" i="14"/>
  <c r="R107" i="14"/>
  <c r="R107" i="21" s="1"/>
  <c r="Q107" i="14"/>
  <c r="O107" i="14"/>
  <c r="O107" i="21" s="1"/>
  <c r="N107" i="14"/>
  <c r="M107" i="14"/>
  <c r="M107" i="21" s="1"/>
  <c r="K107" i="14"/>
  <c r="J107" i="14"/>
  <c r="J107" i="21" s="1"/>
  <c r="I107" i="14"/>
  <c r="X106" i="14"/>
  <c r="X106" i="21" s="1"/>
  <c r="T106" i="14"/>
  <c r="P106" i="14"/>
  <c r="P106" i="21" s="1"/>
  <c r="L106" i="14"/>
  <c r="X105" i="14"/>
  <c r="X105" i="21" s="1"/>
  <c r="T105" i="14"/>
  <c r="P105" i="14"/>
  <c r="P105" i="21" s="1"/>
  <c r="L105" i="14"/>
  <c r="X104" i="14"/>
  <c r="X104" i="21" s="1"/>
  <c r="T104" i="14"/>
  <c r="P104" i="14"/>
  <c r="P104" i="21" s="1"/>
  <c r="L104" i="14"/>
  <c r="X103" i="14"/>
  <c r="X103" i="21" s="1"/>
  <c r="T103" i="14"/>
  <c r="P103" i="14"/>
  <c r="P103" i="21" s="1"/>
  <c r="L103" i="14"/>
  <c r="X102" i="14"/>
  <c r="X102" i="21" s="1"/>
  <c r="T102" i="14"/>
  <c r="P102" i="14"/>
  <c r="P102" i="21" s="1"/>
  <c r="L102" i="14"/>
  <c r="X100" i="14"/>
  <c r="X100" i="21" s="1"/>
  <c r="T100" i="14"/>
  <c r="P100" i="14"/>
  <c r="P100" i="21" s="1"/>
  <c r="L100" i="14"/>
  <c r="X99" i="14"/>
  <c r="X99" i="21" s="1"/>
  <c r="T99" i="14"/>
  <c r="P99" i="14"/>
  <c r="P99" i="21" s="1"/>
  <c r="L99" i="14"/>
  <c r="X98" i="14"/>
  <c r="X98" i="21" s="1"/>
  <c r="T98" i="14"/>
  <c r="P98" i="14"/>
  <c r="P98" i="21" s="1"/>
  <c r="L98" i="14"/>
  <c r="X97" i="14"/>
  <c r="X97" i="21" s="1"/>
  <c r="T97" i="14"/>
  <c r="P97" i="14"/>
  <c r="P97" i="21" s="1"/>
  <c r="L97" i="14"/>
  <c r="X96" i="14"/>
  <c r="X96" i="21" s="1"/>
  <c r="T96" i="14"/>
  <c r="P96" i="14"/>
  <c r="P96" i="21" s="1"/>
  <c r="L96" i="14"/>
  <c r="X95" i="14"/>
  <c r="X95" i="21" s="1"/>
  <c r="T95" i="14"/>
  <c r="P95" i="14"/>
  <c r="P95" i="21" s="1"/>
  <c r="L95" i="14"/>
  <c r="X94" i="14"/>
  <c r="X94" i="21" s="1"/>
  <c r="T94" i="14"/>
  <c r="P94" i="14"/>
  <c r="P94" i="21" s="1"/>
  <c r="L94" i="14"/>
  <c r="X93" i="14"/>
  <c r="X93" i="21" s="1"/>
  <c r="T93" i="14"/>
  <c r="P93" i="14"/>
  <c r="P93" i="21" s="1"/>
  <c r="L93" i="14"/>
  <c r="W92" i="14"/>
  <c r="W92" i="21" s="1"/>
  <c r="V92" i="14"/>
  <c r="U92" i="14"/>
  <c r="S92" i="14"/>
  <c r="R92" i="14"/>
  <c r="R92" i="21" s="1"/>
  <c r="Q92" i="14"/>
  <c r="O92" i="14"/>
  <c r="O92" i="21" s="1"/>
  <c r="N92" i="14"/>
  <c r="M92" i="14"/>
  <c r="K92" i="14"/>
  <c r="J92" i="14"/>
  <c r="J92" i="21" s="1"/>
  <c r="I92" i="14"/>
  <c r="X91" i="14"/>
  <c r="X91" i="21" s="1"/>
  <c r="T91" i="14"/>
  <c r="P91" i="14"/>
  <c r="P91" i="21" s="1"/>
  <c r="L91" i="14"/>
  <c r="X90" i="14"/>
  <c r="X90" i="21" s="1"/>
  <c r="T90" i="14"/>
  <c r="P90" i="14"/>
  <c r="P90" i="21" s="1"/>
  <c r="L90" i="14"/>
  <c r="W89" i="14"/>
  <c r="W89" i="21" s="1"/>
  <c r="V89" i="14"/>
  <c r="U89" i="14"/>
  <c r="S89" i="14"/>
  <c r="R89" i="14"/>
  <c r="R89" i="21" s="1"/>
  <c r="Q89" i="14"/>
  <c r="O89" i="14"/>
  <c r="O89" i="21" s="1"/>
  <c r="N89" i="14"/>
  <c r="M89" i="14"/>
  <c r="K89" i="14"/>
  <c r="J89" i="14"/>
  <c r="J89" i="21" s="1"/>
  <c r="I89" i="14"/>
  <c r="X88" i="14"/>
  <c r="X88" i="21" s="1"/>
  <c r="T88" i="14"/>
  <c r="P88" i="14"/>
  <c r="P88" i="21" s="1"/>
  <c r="L88" i="14"/>
  <c r="X87" i="14"/>
  <c r="X87" i="21" s="1"/>
  <c r="T87" i="14"/>
  <c r="P87" i="14"/>
  <c r="P87" i="21" s="1"/>
  <c r="L87" i="14"/>
  <c r="X86" i="14"/>
  <c r="X86" i="21" s="1"/>
  <c r="T86" i="14"/>
  <c r="P86" i="14"/>
  <c r="P86" i="21" s="1"/>
  <c r="L86" i="14"/>
  <c r="X85" i="14"/>
  <c r="X85" i="21" s="1"/>
  <c r="T85" i="14"/>
  <c r="P85" i="14"/>
  <c r="P85" i="21" s="1"/>
  <c r="L85" i="14"/>
  <c r="W84" i="14"/>
  <c r="V84" i="14"/>
  <c r="V101" i="14" s="1"/>
  <c r="U84" i="14"/>
  <c r="S84" i="14"/>
  <c r="S101" i="14" s="1"/>
  <c r="S110" i="14" s="1"/>
  <c r="R84" i="14"/>
  <c r="Q84" i="14"/>
  <c r="O84" i="14"/>
  <c r="N84" i="14"/>
  <c r="N101" i="14" s="1"/>
  <c r="M84" i="14"/>
  <c r="K84" i="14"/>
  <c r="K101" i="14" s="1"/>
  <c r="K110" i="14" s="1"/>
  <c r="J84" i="14"/>
  <c r="I84" i="14"/>
  <c r="X83" i="14"/>
  <c r="X83" i="21" s="1"/>
  <c r="T83" i="14"/>
  <c r="P83" i="14"/>
  <c r="P83" i="21" s="1"/>
  <c r="L83" i="14"/>
  <c r="X82" i="14"/>
  <c r="X82" i="21" s="1"/>
  <c r="T82" i="14"/>
  <c r="P82" i="14"/>
  <c r="P82" i="21" s="1"/>
  <c r="L82" i="14"/>
  <c r="X81" i="14"/>
  <c r="X81" i="21" s="1"/>
  <c r="T81" i="14"/>
  <c r="P81" i="14"/>
  <c r="P81" i="21" s="1"/>
  <c r="L81" i="14"/>
  <c r="X79" i="14"/>
  <c r="X79" i="21" s="1"/>
  <c r="T79" i="14"/>
  <c r="P79" i="14"/>
  <c r="P79" i="21" s="1"/>
  <c r="L79" i="14"/>
  <c r="X78" i="14"/>
  <c r="X78" i="21" s="1"/>
  <c r="T78" i="14"/>
  <c r="P78" i="14"/>
  <c r="P78" i="21" s="1"/>
  <c r="L78" i="14"/>
  <c r="X77" i="14"/>
  <c r="X77" i="21" s="1"/>
  <c r="T77" i="14"/>
  <c r="P77" i="14"/>
  <c r="P77" i="21" s="1"/>
  <c r="L77" i="14"/>
  <c r="X76" i="14"/>
  <c r="X76" i="21" s="1"/>
  <c r="T76" i="14"/>
  <c r="P76" i="14"/>
  <c r="P76" i="21" s="1"/>
  <c r="L76" i="14"/>
  <c r="X75" i="14"/>
  <c r="X75" i="21" s="1"/>
  <c r="T75" i="14"/>
  <c r="P75" i="14"/>
  <c r="P75" i="21" s="1"/>
  <c r="L75" i="14"/>
  <c r="X74" i="14"/>
  <c r="X74" i="21" s="1"/>
  <c r="T74" i="14"/>
  <c r="P74" i="14"/>
  <c r="P74" i="21" s="1"/>
  <c r="L74" i="14"/>
  <c r="W73" i="14"/>
  <c r="W73" i="21" s="1"/>
  <c r="V73" i="14"/>
  <c r="U73" i="14"/>
  <c r="U73" i="21" s="1"/>
  <c r="S73" i="14"/>
  <c r="R73" i="14"/>
  <c r="R73" i="21" s="1"/>
  <c r="Q73" i="14"/>
  <c r="O73" i="14"/>
  <c r="O73" i="21" s="1"/>
  <c r="N73" i="14"/>
  <c r="M73" i="14"/>
  <c r="M73" i="21" s="1"/>
  <c r="K73" i="14"/>
  <c r="J73" i="14"/>
  <c r="J73" i="21" s="1"/>
  <c r="I73" i="14"/>
  <c r="X72" i="14"/>
  <c r="X72" i="21" s="1"/>
  <c r="T72" i="14"/>
  <c r="P72" i="14"/>
  <c r="P72" i="21" s="1"/>
  <c r="L72" i="14"/>
  <c r="X71" i="14"/>
  <c r="X71" i="21" s="1"/>
  <c r="T71" i="14"/>
  <c r="P71" i="14"/>
  <c r="P71" i="21" s="1"/>
  <c r="L71" i="14"/>
  <c r="X70" i="14"/>
  <c r="X70" i="21" s="1"/>
  <c r="T70" i="14"/>
  <c r="P70" i="14"/>
  <c r="P70" i="21" s="1"/>
  <c r="L70" i="14"/>
  <c r="X69" i="14"/>
  <c r="X69" i="21" s="1"/>
  <c r="T69" i="14"/>
  <c r="P69" i="14"/>
  <c r="P69" i="21" s="1"/>
  <c r="L69" i="14"/>
  <c r="X68" i="14"/>
  <c r="X68" i="21" s="1"/>
  <c r="T68" i="14"/>
  <c r="P68" i="14"/>
  <c r="P68" i="21" s="1"/>
  <c r="L68" i="14"/>
  <c r="W67" i="14"/>
  <c r="W67" i="21" s="1"/>
  <c r="V67" i="14"/>
  <c r="U67" i="14"/>
  <c r="S67" i="14"/>
  <c r="R67" i="14"/>
  <c r="R67" i="21" s="1"/>
  <c r="Q67" i="14"/>
  <c r="O67" i="14"/>
  <c r="O67" i="21" s="1"/>
  <c r="N67" i="14"/>
  <c r="M67" i="14"/>
  <c r="K67" i="14"/>
  <c r="J67" i="14"/>
  <c r="J67" i="21" s="1"/>
  <c r="I67" i="14"/>
  <c r="X66" i="14"/>
  <c r="X66" i="21" s="1"/>
  <c r="T66" i="14"/>
  <c r="P66" i="14"/>
  <c r="P66" i="21" s="1"/>
  <c r="L66" i="14"/>
  <c r="X65" i="14"/>
  <c r="X65" i="21" s="1"/>
  <c r="T65" i="14"/>
  <c r="P65" i="14"/>
  <c r="P65" i="21" s="1"/>
  <c r="L65" i="14"/>
  <c r="X64" i="14"/>
  <c r="X64" i="21" s="1"/>
  <c r="T64" i="14"/>
  <c r="P64" i="14"/>
  <c r="P64" i="21" s="1"/>
  <c r="L64" i="14"/>
  <c r="X63" i="14"/>
  <c r="X63" i="21" s="1"/>
  <c r="T63" i="14"/>
  <c r="P63" i="14"/>
  <c r="P63" i="21" s="1"/>
  <c r="L63" i="14"/>
  <c r="X62" i="14"/>
  <c r="X62" i="21" s="1"/>
  <c r="T62" i="14"/>
  <c r="P62" i="14"/>
  <c r="P62" i="21" s="1"/>
  <c r="L62" i="14"/>
  <c r="X60" i="14"/>
  <c r="X60" i="21" s="1"/>
  <c r="T60" i="14"/>
  <c r="P60" i="14"/>
  <c r="P60" i="21" s="1"/>
  <c r="L60" i="14"/>
  <c r="X59" i="14"/>
  <c r="X59" i="21" s="1"/>
  <c r="T59" i="14"/>
  <c r="P59" i="14"/>
  <c r="P59" i="21" s="1"/>
  <c r="L59" i="14"/>
  <c r="W58" i="14"/>
  <c r="W58" i="21" s="1"/>
  <c r="V58" i="14"/>
  <c r="U58" i="14"/>
  <c r="U58" i="21" s="1"/>
  <c r="S58" i="14"/>
  <c r="R58" i="14"/>
  <c r="R58" i="21" s="1"/>
  <c r="Q58" i="14"/>
  <c r="O58" i="14"/>
  <c r="O58" i="21" s="1"/>
  <c r="N58" i="14"/>
  <c r="M58" i="14"/>
  <c r="M58" i="21" s="1"/>
  <c r="K58" i="14"/>
  <c r="J58" i="14"/>
  <c r="J58" i="21" s="1"/>
  <c r="I58" i="14"/>
  <c r="X57" i="14"/>
  <c r="X57" i="21" s="1"/>
  <c r="T57" i="14"/>
  <c r="P57" i="14"/>
  <c r="P57" i="21" s="1"/>
  <c r="L57" i="14"/>
  <c r="X56" i="14"/>
  <c r="X56" i="21" s="1"/>
  <c r="T56" i="14"/>
  <c r="P56" i="14"/>
  <c r="P56" i="21" s="1"/>
  <c r="L56" i="14"/>
  <c r="W55" i="14"/>
  <c r="V55" i="14"/>
  <c r="U55" i="14"/>
  <c r="S55" i="14"/>
  <c r="S61" i="14" s="1"/>
  <c r="R55" i="14"/>
  <c r="Q55" i="14"/>
  <c r="Q61" i="14" s="1"/>
  <c r="O55" i="14"/>
  <c r="N55" i="14"/>
  <c r="M55" i="14"/>
  <c r="K55" i="14"/>
  <c r="K61" i="14" s="1"/>
  <c r="J55" i="14"/>
  <c r="I55" i="14"/>
  <c r="I61" i="14" s="1"/>
  <c r="X54" i="14"/>
  <c r="X54" i="21" s="1"/>
  <c r="T54" i="14"/>
  <c r="P54" i="14"/>
  <c r="P54" i="21" s="1"/>
  <c r="L54" i="14"/>
  <c r="X53" i="14"/>
  <c r="X53" i="21" s="1"/>
  <c r="T53" i="14"/>
  <c r="P53" i="14"/>
  <c r="P53" i="21" s="1"/>
  <c r="L53" i="14"/>
  <c r="X52" i="14"/>
  <c r="X52" i="21" s="1"/>
  <c r="T52" i="14"/>
  <c r="P52" i="14"/>
  <c r="P52" i="21" s="1"/>
  <c r="L52" i="14"/>
  <c r="X51" i="14"/>
  <c r="X51" i="21" s="1"/>
  <c r="T51" i="14"/>
  <c r="P51" i="14"/>
  <c r="P51" i="21" s="1"/>
  <c r="L51" i="14"/>
  <c r="X50" i="14"/>
  <c r="X50" i="21" s="1"/>
  <c r="T50" i="14"/>
  <c r="P50" i="14"/>
  <c r="P50" i="21" s="1"/>
  <c r="L50" i="14"/>
  <c r="X49" i="14"/>
  <c r="X49" i="21" s="1"/>
  <c r="T49" i="14"/>
  <c r="P49" i="14"/>
  <c r="P49" i="21" s="1"/>
  <c r="L49" i="14"/>
  <c r="X48" i="14"/>
  <c r="X48" i="21" s="1"/>
  <c r="T48" i="14"/>
  <c r="P48" i="14"/>
  <c r="P48" i="21" s="1"/>
  <c r="L48" i="14"/>
  <c r="X47" i="14"/>
  <c r="X47" i="21" s="1"/>
  <c r="T47" i="14"/>
  <c r="P47" i="14"/>
  <c r="P47" i="21" s="1"/>
  <c r="L47" i="14"/>
  <c r="X46" i="14"/>
  <c r="X46" i="21" s="1"/>
  <c r="T46" i="14"/>
  <c r="P46" i="14"/>
  <c r="P46" i="21" s="1"/>
  <c r="L46" i="14"/>
  <c r="X44" i="14"/>
  <c r="X44" i="21" s="1"/>
  <c r="T44" i="14"/>
  <c r="P44" i="14"/>
  <c r="P44" i="21" s="1"/>
  <c r="L44" i="14"/>
  <c r="W43" i="14"/>
  <c r="W43" i="21" s="1"/>
  <c r="V43" i="14"/>
  <c r="U43" i="14"/>
  <c r="U43" i="21" s="1"/>
  <c r="S43" i="14"/>
  <c r="R43" i="14"/>
  <c r="R43" i="21" s="1"/>
  <c r="Q43" i="14"/>
  <c r="O43" i="14"/>
  <c r="O43" i="21" s="1"/>
  <c r="N43" i="14"/>
  <c r="M43" i="14"/>
  <c r="M43" i="21" s="1"/>
  <c r="K43" i="14"/>
  <c r="J43" i="14"/>
  <c r="J43" i="21" s="1"/>
  <c r="I43" i="14"/>
  <c r="X42" i="14"/>
  <c r="X42" i="21" s="1"/>
  <c r="T42" i="14"/>
  <c r="P42" i="14"/>
  <c r="P42" i="21" s="1"/>
  <c r="L42" i="14"/>
  <c r="X41" i="14"/>
  <c r="X41" i="21" s="1"/>
  <c r="T41" i="14"/>
  <c r="P41" i="14"/>
  <c r="P41" i="21" s="1"/>
  <c r="L41" i="14"/>
  <c r="X40" i="14"/>
  <c r="X40" i="21" s="1"/>
  <c r="T40" i="14"/>
  <c r="P40" i="14"/>
  <c r="P40" i="21" s="1"/>
  <c r="L40" i="14"/>
  <c r="X39" i="14"/>
  <c r="X39" i="21" s="1"/>
  <c r="T39" i="14"/>
  <c r="P39" i="14"/>
  <c r="P39" i="21" s="1"/>
  <c r="L39" i="14"/>
  <c r="X38" i="14"/>
  <c r="X38" i="21" s="1"/>
  <c r="T38" i="14"/>
  <c r="P38" i="14"/>
  <c r="P38" i="21" s="1"/>
  <c r="L38" i="14"/>
  <c r="X37" i="14"/>
  <c r="X37" i="21" s="1"/>
  <c r="T37" i="14"/>
  <c r="P37" i="14"/>
  <c r="P37" i="21" s="1"/>
  <c r="L37" i="14"/>
  <c r="X36" i="14"/>
  <c r="X36" i="21" s="1"/>
  <c r="T36" i="14"/>
  <c r="P36" i="14"/>
  <c r="P36" i="21" s="1"/>
  <c r="L36" i="14"/>
  <c r="X35" i="14"/>
  <c r="X35" i="21" s="1"/>
  <c r="T35" i="14"/>
  <c r="P35" i="14"/>
  <c r="P35" i="21" s="1"/>
  <c r="L35" i="14"/>
  <c r="W34" i="14"/>
  <c r="W34" i="21" s="1"/>
  <c r="V34" i="14"/>
  <c r="U34" i="14"/>
  <c r="S34" i="14"/>
  <c r="R34" i="14"/>
  <c r="Q34" i="14"/>
  <c r="O34" i="14"/>
  <c r="O34" i="21" s="1"/>
  <c r="N34" i="14"/>
  <c r="M34" i="14"/>
  <c r="K34" i="14"/>
  <c r="K45" i="14" s="1"/>
  <c r="J34" i="14"/>
  <c r="I34" i="14"/>
  <c r="I45" i="14" s="1"/>
  <c r="X33" i="14"/>
  <c r="X33" i="21" s="1"/>
  <c r="T33" i="14"/>
  <c r="P33" i="14"/>
  <c r="P33" i="21" s="1"/>
  <c r="L33" i="14"/>
  <c r="X32" i="14"/>
  <c r="T32" i="14"/>
  <c r="P32" i="14"/>
  <c r="L32" i="14"/>
  <c r="W31" i="14"/>
  <c r="W31" i="21" s="1"/>
  <c r="V31" i="14"/>
  <c r="U31" i="14"/>
  <c r="U31" i="21" s="1"/>
  <c r="S31" i="14"/>
  <c r="R31" i="14"/>
  <c r="R31" i="21" s="1"/>
  <c r="Q31" i="14"/>
  <c r="O31" i="14"/>
  <c r="O31" i="21" s="1"/>
  <c r="N31" i="14"/>
  <c r="M31" i="14"/>
  <c r="M31" i="21" s="1"/>
  <c r="K31" i="14"/>
  <c r="J31" i="14"/>
  <c r="J31" i="21" s="1"/>
  <c r="I31" i="14"/>
  <c r="X30" i="14"/>
  <c r="X30" i="21" s="1"/>
  <c r="T30" i="14"/>
  <c r="P30" i="14"/>
  <c r="P30" i="21" s="1"/>
  <c r="L30" i="14"/>
  <c r="X29" i="14"/>
  <c r="X29" i="21" s="1"/>
  <c r="T29" i="14"/>
  <c r="P29" i="14"/>
  <c r="L29" i="14"/>
  <c r="X28" i="14"/>
  <c r="X28" i="21" s="1"/>
  <c r="T28" i="14"/>
  <c r="P28" i="14"/>
  <c r="P28" i="21" s="1"/>
  <c r="L28" i="14"/>
  <c r="X27" i="14"/>
  <c r="T27" i="14"/>
  <c r="P27" i="14"/>
  <c r="P27" i="21" s="1"/>
  <c r="L27" i="14"/>
  <c r="X26" i="14"/>
  <c r="X26" i="21" s="1"/>
  <c r="T26" i="14"/>
  <c r="P26" i="14"/>
  <c r="P26" i="21" s="1"/>
  <c r="L26" i="14"/>
  <c r="L31" i="14" s="1"/>
  <c r="X24" i="14"/>
  <c r="X24" i="21" s="1"/>
  <c r="T24" i="14"/>
  <c r="P24" i="14"/>
  <c r="P24" i="21" s="1"/>
  <c r="L24" i="14"/>
  <c r="X23" i="14"/>
  <c r="X23" i="21" s="1"/>
  <c r="T23" i="14"/>
  <c r="P23" i="14"/>
  <c r="P23" i="21" s="1"/>
  <c r="L23" i="14"/>
  <c r="X22" i="14"/>
  <c r="X22" i="21" s="1"/>
  <c r="T22" i="14"/>
  <c r="P22" i="14"/>
  <c r="P22" i="21" s="1"/>
  <c r="L22" i="14"/>
  <c r="X21" i="14"/>
  <c r="X21" i="21" s="1"/>
  <c r="T21" i="14"/>
  <c r="P21" i="14"/>
  <c r="P21" i="21" s="1"/>
  <c r="L21" i="14"/>
  <c r="X20" i="14"/>
  <c r="X20" i="21" s="1"/>
  <c r="T20" i="14"/>
  <c r="P20" i="14"/>
  <c r="P20" i="21" s="1"/>
  <c r="L20" i="14"/>
  <c r="X16" i="14"/>
  <c r="X16" i="21" s="1"/>
  <c r="T16" i="14"/>
  <c r="T16" i="21" s="1"/>
  <c r="P16" i="14"/>
  <c r="P16" i="21" s="1"/>
  <c r="L16" i="14"/>
  <c r="L16" i="21" s="1"/>
  <c r="W15" i="14"/>
  <c r="V15" i="14"/>
  <c r="V15" i="21" s="1"/>
  <c r="U15" i="14"/>
  <c r="S15" i="14"/>
  <c r="S19" i="14" s="1"/>
  <c r="S25" i="14" s="1"/>
  <c r="S25" i="21" s="1"/>
  <c r="R15" i="14"/>
  <c r="R15" i="21" s="1"/>
  <c r="Q15" i="14"/>
  <c r="Q19" i="14" s="1"/>
  <c r="O15" i="14"/>
  <c r="N15" i="14"/>
  <c r="N15" i="21" s="1"/>
  <c r="M15" i="14"/>
  <c r="K15" i="14"/>
  <c r="K19" i="14" s="1"/>
  <c r="K25" i="14" s="1"/>
  <c r="J15" i="14"/>
  <c r="J15" i="21" s="1"/>
  <c r="I15" i="14"/>
  <c r="I15" i="21" s="1"/>
  <c r="X14" i="14"/>
  <c r="X14" i="21" s="1"/>
  <c r="T14" i="14"/>
  <c r="T14" i="21" s="1"/>
  <c r="P14" i="14"/>
  <c r="P14" i="21" s="1"/>
  <c r="L14" i="14"/>
  <c r="L14" i="21" s="1"/>
  <c r="X13" i="14"/>
  <c r="X13" i="21" s="1"/>
  <c r="T13" i="14"/>
  <c r="T13" i="21" s="1"/>
  <c r="P13" i="14"/>
  <c r="P13" i="21" s="1"/>
  <c r="L13" i="14"/>
  <c r="L13" i="21" s="1"/>
  <c r="X12" i="14"/>
  <c r="X12" i="21" s="1"/>
  <c r="T12" i="14"/>
  <c r="T12" i="21" s="1"/>
  <c r="P12" i="14"/>
  <c r="P12" i="21" s="1"/>
  <c r="L12" i="14"/>
  <c r="L12" i="21" s="1"/>
  <c r="X11" i="14"/>
  <c r="X11" i="21" s="1"/>
  <c r="T11" i="14"/>
  <c r="T11" i="21" s="1"/>
  <c r="P11" i="14"/>
  <c r="L11" i="14"/>
  <c r="W139" i="13"/>
  <c r="W143" i="13" s="1"/>
  <c r="V139" i="13"/>
  <c r="U139" i="13"/>
  <c r="W129" i="13"/>
  <c r="V129" i="13"/>
  <c r="U129" i="13"/>
  <c r="S139" i="13"/>
  <c r="R139" i="13"/>
  <c r="Q139" i="13"/>
  <c r="S129" i="13"/>
  <c r="R129" i="13"/>
  <c r="Q129" i="13"/>
  <c r="O139" i="13"/>
  <c r="O143" i="13" s="1"/>
  <c r="N139" i="13"/>
  <c r="M139" i="13"/>
  <c r="O129" i="13"/>
  <c r="N129" i="13"/>
  <c r="M129" i="13"/>
  <c r="Y11" i="13"/>
  <c r="Z11" i="13"/>
  <c r="AA11" i="13"/>
  <c r="W107" i="13"/>
  <c r="V107" i="13"/>
  <c r="U107" i="13"/>
  <c r="W92" i="13"/>
  <c r="V92" i="13"/>
  <c r="U92" i="13"/>
  <c r="X92" i="13" s="1"/>
  <c r="W89" i="13"/>
  <c r="V89" i="13"/>
  <c r="U89" i="13"/>
  <c r="W84" i="13"/>
  <c r="V84" i="13"/>
  <c r="U84" i="13"/>
  <c r="W73" i="13"/>
  <c r="V73" i="13"/>
  <c r="U73" i="13"/>
  <c r="W67" i="13"/>
  <c r="V67" i="13"/>
  <c r="U67" i="13"/>
  <c r="W58" i="13"/>
  <c r="V58" i="13"/>
  <c r="U58" i="13"/>
  <c r="W55" i="13"/>
  <c r="V55" i="13"/>
  <c r="U55" i="13"/>
  <c r="W43" i="13"/>
  <c r="V43" i="13"/>
  <c r="U43" i="13"/>
  <c r="W34" i="13"/>
  <c r="V34" i="13"/>
  <c r="U34" i="13"/>
  <c r="W31" i="13"/>
  <c r="V31" i="13"/>
  <c r="U31" i="13"/>
  <c r="W15" i="13"/>
  <c r="W19" i="13" s="1"/>
  <c r="V15" i="13"/>
  <c r="V19" i="13" s="1"/>
  <c r="U15" i="13"/>
  <c r="U19" i="13" s="1"/>
  <c r="S107" i="13"/>
  <c r="R107" i="13"/>
  <c r="Q107" i="13"/>
  <c r="S92" i="13"/>
  <c r="R92" i="13"/>
  <c r="Q92" i="13"/>
  <c r="S89" i="13"/>
  <c r="R89" i="13"/>
  <c r="Q89" i="13"/>
  <c r="S84" i="13"/>
  <c r="R84" i="13"/>
  <c r="Q84" i="13"/>
  <c r="T84" i="13" s="1"/>
  <c r="S73" i="13"/>
  <c r="R73" i="13"/>
  <c r="Q73" i="13"/>
  <c r="S67" i="13"/>
  <c r="R67" i="13"/>
  <c r="Q67" i="13"/>
  <c r="S58" i="13"/>
  <c r="R58" i="13"/>
  <c r="Q58" i="13"/>
  <c r="S55" i="13"/>
  <c r="R55" i="13"/>
  <c r="Q55" i="13"/>
  <c r="S43" i="13"/>
  <c r="R43" i="13"/>
  <c r="Q43" i="13"/>
  <c r="S34" i="13"/>
  <c r="R34" i="13"/>
  <c r="Q34" i="13"/>
  <c r="S31" i="13"/>
  <c r="R31" i="13"/>
  <c r="Q31" i="13"/>
  <c r="S15" i="13"/>
  <c r="S19" i="13" s="1"/>
  <c r="R15" i="13"/>
  <c r="R19" i="13" s="1"/>
  <c r="Q15" i="13"/>
  <c r="Q19" i="13" s="1"/>
  <c r="O107" i="13"/>
  <c r="N107" i="13"/>
  <c r="M107" i="13"/>
  <c r="O92" i="13"/>
  <c r="N92" i="13"/>
  <c r="M92" i="13"/>
  <c r="O89" i="13"/>
  <c r="N89" i="13"/>
  <c r="M89" i="13"/>
  <c r="O84" i="13"/>
  <c r="N84" i="13"/>
  <c r="M84" i="13"/>
  <c r="O73" i="13"/>
  <c r="N73" i="13"/>
  <c r="M73" i="13"/>
  <c r="O67" i="13"/>
  <c r="N67" i="13"/>
  <c r="M67" i="13"/>
  <c r="O58" i="13"/>
  <c r="N58" i="13"/>
  <c r="M58" i="13"/>
  <c r="O55" i="13"/>
  <c r="N55" i="13"/>
  <c r="M55" i="13"/>
  <c r="O43" i="13"/>
  <c r="N43" i="13"/>
  <c r="M43" i="13"/>
  <c r="O34" i="13"/>
  <c r="N34" i="13"/>
  <c r="M34" i="13"/>
  <c r="O31" i="13"/>
  <c r="N31" i="13"/>
  <c r="M31" i="13"/>
  <c r="O15" i="13"/>
  <c r="O19" i="13" s="1"/>
  <c r="N15" i="13"/>
  <c r="N19" i="13" s="1"/>
  <c r="M15" i="13"/>
  <c r="M19" i="13" s="1"/>
  <c r="K107" i="13"/>
  <c r="J107" i="13"/>
  <c r="K92" i="13"/>
  <c r="J92" i="13"/>
  <c r="K89" i="13"/>
  <c r="J89" i="13"/>
  <c r="K84" i="13"/>
  <c r="J84" i="13"/>
  <c r="K73" i="13"/>
  <c r="J73" i="13"/>
  <c r="K67" i="13"/>
  <c r="J67" i="13"/>
  <c r="K58" i="13"/>
  <c r="J58" i="13"/>
  <c r="K55" i="13"/>
  <c r="J55" i="13"/>
  <c r="K43" i="13"/>
  <c r="J43" i="13"/>
  <c r="K34" i="13"/>
  <c r="J34" i="13"/>
  <c r="K31" i="13"/>
  <c r="J31" i="13"/>
  <c r="K15" i="13"/>
  <c r="K19" i="13" s="1"/>
  <c r="J15" i="13"/>
  <c r="J19" i="13" s="1"/>
  <c r="K139" i="13"/>
  <c r="J139" i="13"/>
  <c r="K129" i="13"/>
  <c r="J129" i="13"/>
  <c r="Y117" i="13"/>
  <c r="X142" i="13"/>
  <c r="X141" i="13"/>
  <c r="X140" i="13"/>
  <c r="X138" i="13"/>
  <c r="X137" i="13"/>
  <c r="X136" i="13"/>
  <c r="X135" i="13"/>
  <c r="X134" i="13"/>
  <c r="X133" i="13"/>
  <c r="X132" i="13"/>
  <c r="X131" i="13"/>
  <c r="X130" i="13"/>
  <c r="X128" i="13"/>
  <c r="X127" i="13"/>
  <c r="X126" i="13"/>
  <c r="X125" i="13"/>
  <c r="X124" i="13"/>
  <c r="X123" i="13"/>
  <c r="X122" i="13"/>
  <c r="X121" i="13"/>
  <c r="U117" i="13"/>
  <c r="X109" i="13"/>
  <c r="X108" i="13"/>
  <c r="X106" i="13"/>
  <c r="X105" i="13"/>
  <c r="X104" i="13"/>
  <c r="X103" i="13"/>
  <c r="X102" i="13"/>
  <c r="X100" i="13"/>
  <c r="X99" i="13"/>
  <c r="X98" i="13"/>
  <c r="X97" i="13"/>
  <c r="X96" i="13"/>
  <c r="X95" i="13"/>
  <c r="X94" i="13"/>
  <c r="X93" i="13"/>
  <c r="X91" i="13"/>
  <c r="X90" i="13"/>
  <c r="X89" i="13"/>
  <c r="X88" i="13"/>
  <c r="X87" i="13"/>
  <c r="X86" i="13"/>
  <c r="X85" i="13"/>
  <c r="X83" i="13"/>
  <c r="X82" i="13"/>
  <c r="X81" i="13"/>
  <c r="X79" i="13"/>
  <c r="X78" i="13"/>
  <c r="X77" i="13"/>
  <c r="X76" i="13"/>
  <c r="X75" i="13"/>
  <c r="X74" i="13"/>
  <c r="X73" i="13"/>
  <c r="X72" i="13"/>
  <c r="X71" i="13"/>
  <c r="X70" i="13"/>
  <c r="X69" i="13"/>
  <c r="X68" i="13"/>
  <c r="X66" i="13"/>
  <c r="X65" i="13"/>
  <c r="X64" i="13"/>
  <c r="X63" i="13"/>
  <c r="X62" i="13"/>
  <c r="X60" i="13"/>
  <c r="X59" i="13"/>
  <c r="X57" i="13"/>
  <c r="X56" i="13"/>
  <c r="X54" i="13"/>
  <c r="X53" i="13"/>
  <c r="X52" i="13"/>
  <c r="X51" i="13"/>
  <c r="X50" i="13"/>
  <c r="X49" i="13"/>
  <c r="X48" i="13"/>
  <c r="X47" i="13"/>
  <c r="X46" i="13"/>
  <c r="X44" i="13"/>
  <c r="X42" i="13"/>
  <c r="X41" i="13"/>
  <c r="X40" i="13"/>
  <c r="X39" i="13"/>
  <c r="X38" i="13"/>
  <c r="X37" i="13"/>
  <c r="X36" i="13"/>
  <c r="X35" i="13"/>
  <c r="X33" i="13"/>
  <c r="X32" i="13"/>
  <c r="X30" i="13"/>
  <c r="X29" i="13"/>
  <c r="X28" i="13"/>
  <c r="X27" i="13"/>
  <c r="X26" i="13"/>
  <c r="X24" i="13"/>
  <c r="X23" i="13"/>
  <c r="X22" i="13"/>
  <c r="X21" i="13"/>
  <c r="X20" i="13"/>
  <c r="X16" i="13"/>
  <c r="X15" i="13"/>
  <c r="X14" i="13"/>
  <c r="X13" i="13"/>
  <c r="X12" i="13"/>
  <c r="X11" i="13"/>
  <c r="T142" i="13"/>
  <c r="T141" i="13"/>
  <c r="T140" i="13"/>
  <c r="T138" i="13"/>
  <c r="T137" i="13"/>
  <c r="T136" i="13"/>
  <c r="T135" i="13"/>
  <c r="T134" i="13"/>
  <c r="T133" i="13"/>
  <c r="T132" i="13"/>
  <c r="T131" i="13"/>
  <c r="T130" i="13"/>
  <c r="T128" i="13"/>
  <c r="T127" i="13"/>
  <c r="T126" i="13"/>
  <c r="T125" i="13"/>
  <c r="T124" i="13"/>
  <c r="T123" i="13"/>
  <c r="T122" i="13"/>
  <c r="T121" i="13"/>
  <c r="Q117" i="13"/>
  <c r="T109" i="13"/>
  <c r="T108" i="13"/>
  <c r="T106" i="13"/>
  <c r="T105" i="13"/>
  <c r="T104" i="13"/>
  <c r="T103" i="13"/>
  <c r="T102" i="13"/>
  <c r="T100" i="13"/>
  <c r="T99" i="13"/>
  <c r="T98" i="13"/>
  <c r="T97" i="13"/>
  <c r="T96" i="13"/>
  <c r="T95" i="13"/>
  <c r="T94" i="13"/>
  <c r="T93" i="13"/>
  <c r="T91" i="13"/>
  <c r="T90" i="13"/>
  <c r="T88" i="13"/>
  <c r="T87" i="13"/>
  <c r="T86" i="13"/>
  <c r="T85" i="13"/>
  <c r="T83" i="13"/>
  <c r="T82" i="13"/>
  <c r="T81" i="13"/>
  <c r="T79" i="13"/>
  <c r="T78" i="13"/>
  <c r="T77" i="13"/>
  <c r="T76" i="13"/>
  <c r="T75" i="13"/>
  <c r="T74" i="13"/>
  <c r="T72" i="13"/>
  <c r="T71" i="13"/>
  <c r="T70" i="13"/>
  <c r="T69" i="13"/>
  <c r="T68" i="13"/>
  <c r="T66" i="13"/>
  <c r="T65" i="13"/>
  <c r="T64" i="13"/>
  <c r="T63" i="13"/>
  <c r="T62" i="13"/>
  <c r="T60" i="13"/>
  <c r="T59" i="13"/>
  <c r="T58" i="13"/>
  <c r="T57" i="13"/>
  <c r="T56" i="13"/>
  <c r="T54" i="13"/>
  <c r="T53" i="13"/>
  <c r="T52" i="13"/>
  <c r="T51" i="13"/>
  <c r="T50" i="13"/>
  <c r="T49" i="13"/>
  <c r="T48" i="13"/>
  <c r="T47" i="13"/>
  <c r="T46" i="13"/>
  <c r="T44" i="13"/>
  <c r="T42" i="13"/>
  <c r="T41" i="13"/>
  <c r="T40" i="13"/>
  <c r="T39" i="13"/>
  <c r="T38" i="13"/>
  <c r="T37" i="13"/>
  <c r="T36" i="13"/>
  <c r="T35" i="13"/>
  <c r="T33" i="13"/>
  <c r="T32" i="13"/>
  <c r="T30" i="13"/>
  <c r="T29" i="13"/>
  <c r="T28" i="13"/>
  <c r="T27" i="13"/>
  <c r="T26" i="13"/>
  <c r="T24" i="13"/>
  <c r="T23" i="13"/>
  <c r="T22" i="13"/>
  <c r="T21" i="13"/>
  <c r="T20" i="13"/>
  <c r="T16" i="13"/>
  <c r="T14" i="13"/>
  <c r="T13" i="13"/>
  <c r="T12" i="13"/>
  <c r="T11" i="13"/>
  <c r="P142" i="13"/>
  <c r="P141" i="13"/>
  <c r="P140" i="13"/>
  <c r="P138" i="13"/>
  <c r="P137" i="13"/>
  <c r="P136" i="13"/>
  <c r="P135" i="13"/>
  <c r="P134" i="13"/>
  <c r="P133" i="13"/>
  <c r="P132" i="13"/>
  <c r="P131" i="13"/>
  <c r="P130" i="13"/>
  <c r="P128" i="13"/>
  <c r="P127" i="13"/>
  <c r="P126" i="13"/>
  <c r="P125" i="13"/>
  <c r="P124" i="13"/>
  <c r="P123" i="13"/>
  <c r="P122" i="13"/>
  <c r="P121" i="13"/>
  <c r="M117" i="13"/>
  <c r="P109" i="13"/>
  <c r="P108" i="13"/>
  <c r="P106" i="13"/>
  <c r="P105" i="13"/>
  <c r="P104" i="13"/>
  <c r="P103" i="13"/>
  <c r="P102" i="13"/>
  <c r="P100" i="13"/>
  <c r="P99" i="13"/>
  <c r="P98" i="13"/>
  <c r="P97" i="13"/>
  <c r="P96" i="13"/>
  <c r="P95" i="13"/>
  <c r="P94" i="13"/>
  <c r="P93" i="13"/>
  <c r="P91" i="13"/>
  <c r="P90" i="13"/>
  <c r="P88" i="13"/>
  <c r="P87" i="13"/>
  <c r="P86" i="13"/>
  <c r="P85" i="13"/>
  <c r="P85" i="1" s="1"/>
  <c r="P83" i="13"/>
  <c r="P82" i="13"/>
  <c r="P82" i="1" s="1"/>
  <c r="P81" i="13"/>
  <c r="P79" i="13"/>
  <c r="P79" i="1" s="1"/>
  <c r="P78" i="13"/>
  <c r="P77" i="13"/>
  <c r="P77" i="1" s="1"/>
  <c r="P76" i="13"/>
  <c r="P75" i="13"/>
  <c r="P75" i="1" s="1"/>
  <c r="P74" i="13"/>
  <c r="P72" i="13"/>
  <c r="P72" i="1" s="1"/>
  <c r="P71" i="13"/>
  <c r="P70" i="13"/>
  <c r="P70" i="1" s="1"/>
  <c r="P69" i="13"/>
  <c r="P68" i="13"/>
  <c r="P68" i="1" s="1"/>
  <c r="P66" i="13"/>
  <c r="P65" i="13"/>
  <c r="P65" i="1" s="1"/>
  <c r="P64" i="13"/>
  <c r="P63" i="13"/>
  <c r="P63" i="1" s="1"/>
  <c r="P62" i="13"/>
  <c r="P60" i="13"/>
  <c r="P60" i="1" s="1"/>
  <c r="P59" i="13"/>
  <c r="P57" i="13"/>
  <c r="P57" i="1" s="1"/>
  <c r="P56" i="13"/>
  <c r="P54" i="13"/>
  <c r="P54" i="1" s="1"/>
  <c r="P53" i="13"/>
  <c r="P52" i="13"/>
  <c r="P51" i="13"/>
  <c r="P50" i="13"/>
  <c r="P49" i="13"/>
  <c r="P48" i="13"/>
  <c r="P47" i="13"/>
  <c r="P46" i="13"/>
  <c r="P44" i="13"/>
  <c r="P42" i="13"/>
  <c r="P42" i="1" s="1"/>
  <c r="P41" i="13"/>
  <c r="P40" i="13"/>
  <c r="P40" i="1" s="1"/>
  <c r="P39" i="13"/>
  <c r="P38" i="13"/>
  <c r="P38" i="1" s="1"/>
  <c r="P37" i="13"/>
  <c r="P36" i="13"/>
  <c r="P36" i="1" s="1"/>
  <c r="P35" i="13"/>
  <c r="P33" i="13"/>
  <c r="P33" i="1" s="1"/>
  <c r="P30" i="13"/>
  <c r="P29" i="13"/>
  <c r="P28" i="13"/>
  <c r="P27" i="13"/>
  <c r="P27" i="1" s="1"/>
  <c r="P26" i="13"/>
  <c r="P24" i="13"/>
  <c r="P24" i="1" s="1"/>
  <c r="P23" i="13"/>
  <c r="P22" i="13"/>
  <c r="P22" i="1" s="1"/>
  <c r="P21" i="13"/>
  <c r="P20" i="13"/>
  <c r="P20" i="1" s="1"/>
  <c r="P16" i="13"/>
  <c r="P14" i="13"/>
  <c r="P13" i="13"/>
  <c r="P12" i="13"/>
  <c r="P12" i="1" s="1"/>
  <c r="P11" i="13"/>
  <c r="L142" i="13"/>
  <c r="L141" i="13"/>
  <c r="L140" i="13"/>
  <c r="I139" i="13"/>
  <c r="L138" i="13"/>
  <c r="L137" i="13"/>
  <c r="L136" i="13"/>
  <c r="L135" i="13"/>
  <c r="L134" i="13"/>
  <c r="L133" i="13"/>
  <c r="L132" i="13"/>
  <c r="L131" i="13"/>
  <c r="L130" i="13"/>
  <c r="I129" i="13"/>
  <c r="L128" i="13"/>
  <c r="L124" i="13"/>
  <c r="L123" i="13"/>
  <c r="L122" i="13"/>
  <c r="L121" i="13"/>
  <c r="I117" i="13"/>
  <c r="L109" i="13"/>
  <c r="L108" i="13"/>
  <c r="I107" i="13"/>
  <c r="L106" i="13"/>
  <c r="L105" i="13"/>
  <c r="L104" i="13"/>
  <c r="L103" i="13"/>
  <c r="L102" i="13"/>
  <c r="L100" i="13"/>
  <c r="L99" i="13"/>
  <c r="L98" i="13"/>
  <c r="L97" i="13"/>
  <c r="L96" i="13"/>
  <c r="L95" i="13"/>
  <c r="L94" i="13"/>
  <c r="L93" i="13"/>
  <c r="I92" i="13"/>
  <c r="L91" i="13"/>
  <c r="L90" i="13"/>
  <c r="I89" i="13"/>
  <c r="L88" i="13"/>
  <c r="L87" i="13"/>
  <c r="L86" i="13"/>
  <c r="L85" i="13"/>
  <c r="I84" i="13"/>
  <c r="L83" i="13"/>
  <c r="L82" i="13"/>
  <c r="L81" i="13"/>
  <c r="L79" i="13"/>
  <c r="L78" i="13"/>
  <c r="L77" i="13"/>
  <c r="L76" i="13"/>
  <c r="L75" i="13"/>
  <c r="L74" i="13"/>
  <c r="I73" i="13"/>
  <c r="L72" i="13"/>
  <c r="L71" i="13"/>
  <c r="L70" i="13"/>
  <c r="L69" i="13"/>
  <c r="L68" i="13"/>
  <c r="I67" i="13"/>
  <c r="L66" i="13"/>
  <c r="L65" i="13"/>
  <c r="L64" i="13"/>
  <c r="L62" i="13"/>
  <c r="L60" i="13"/>
  <c r="L59" i="13"/>
  <c r="I58" i="13"/>
  <c r="L57" i="13"/>
  <c r="L56" i="13"/>
  <c r="I55" i="13"/>
  <c r="L54" i="13"/>
  <c r="L53" i="13"/>
  <c r="L52" i="13"/>
  <c r="L51" i="13"/>
  <c r="L50" i="13"/>
  <c r="L49" i="13"/>
  <c r="L48" i="13"/>
  <c r="L47" i="13"/>
  <c r="L46" i="13"/>
  <c r="L44" i="13"/>
  <c r="I43" i="13"/>
  <c r="L42" i="13"/>
  <c r="L41" i="13"/>
  <c r="L40" i="13"/>
  <c r="L39" i="13"/>
  <c r="L38" i="13"/>
  <c r="L37" i="13"/>
  <c r="L36" i="13"/>
  <c r="L35" i="13"/>
  <c r="I34" i="13"/>
  <c r="L33" i="13"/>
  <c r="I31" i="13"/>
  <c r="L30" i="13"/>
  <c r="L29" i="13"/>
  <c r="L28" i="13"/>
  <c r="L27" i="13"/>
  <c r="L26" i="13"/>
  <c r="L24" i="13"/>
  <c r="L23" i="13"/>
  <c r="L22" i="13"/>
  <c r="L21" i="13"/>
  <c r="L20" i="13"/>
  <c r="L16" i="13"/>
  <c r="I15" i="13"/>
  <c r="L14" i="13"/>
  <c r="L13" i="13"/>
  <c r="L12" i="13"/>
  <c r="L11" i="13"/>
  <c r="W80" i="20" l="1"/>
  <c r="AB140" i="18"/>
  <c r="AB142" i="18"/>
  <c r="AB12" i="20"/>
  <c r="AB14" i="20"/>
  <c r="AB20" i="20"/>
  <c r="AB22" i="20"/>
  <c r="AB24" i="20"/>
  <c r="AB62" i="20"/>
  <c r="AB66" i="20"/>
  <c r="AB109" i="20"/>
  <c r="AB122" i="20"/>
  <c r="AB124" i="20"/>
  <c r="AB126" i="20"/>
  <c r="AB128" i="20"/>
  <c r="AB140" i="20"/>
  <c r="AB142" i="20"/>
  <c r="L13" i="1"/>
  <c r="T11" i="1"/>
  <c r="T13" i="1"/>
  <c r="T16" i="1"/>
  <c r="P15" i="16"/>
  <c r="P45" i="16"/>
  <c r="P43" i="16"/>
  <c r="X43" i="16"/>
  <c r="X58" i="16"/>
  <c r="X67" i="16"/>
  <c r="X73" i="16"/>
  <c r="L84" i="16"/>
  <c r="T84" i="16"/>
  <c r="L89" i="16"/>
  <c r="T89" i="16"/>
  <c r="X92" i="16"/>
  <c r="R144" i="17"/>
  <c r="L73" i="18"/>
  <c r="T73" i="18"/>
  <c r="K110" i="18"/>
  <c r="S110" i="18"/>
  <c r="S111" i="18" s="1"/>
  <c r="L89" i="18"/>
  <c r="T89" i="18"/>
  <c r="T92" i="18"/>
  <c r="P107" i="18"/>
  <c r="X107" i="18"/>
  <c r="S80" i="20"/>
  <c r="L58" i="20"/>
  <c r="T58" i="20"/>
  <c r="X67" i="20"/>
  <c r="P73" i="20"/>
  <c r="X73" i="20"/>
  <c r="L84" i="20"/>
  <c r="L89" i="20"/>
  <c r="T89" i="20"/>
  <c r="O101" i="16"/>
  <c r="O110" i="16" s="1"/>
  <c r="P13" i="1"/>
  <c r="P16" i="1"/>
  <c r="P21" i="1"/>
  <c r="P23" i="1"/>
  <c r="P26" i="1"/>
  <c r="P28" i="1"/>
  <c r="P30" i="1"/>
  <c r="P35" i="1"/>
  <c r="P37" i="1"/>
  <c r="P39" i="1"/>
  <c r="P41" i="1"/>
  <c r="P44" i="1"/>
  <c r="P47" i="1"/>
  <c r="P49" i="1"/>
  <c r="P51" i="1"/>
  <c r="P53" i="1"/>
  <c r="P56" i="1"/>
  <c r="P59" i="1"/>
  <c r="P62" i="1"/>
  <c r="P64" i="1"/>
  <c r="P66" i="1"/>
  <c r="P69" i="1"/>
  <c r="P71" i="1"/>
  <c r="P74" i="1"/>
  <c r="P76" i="1"/>
  <c r="P78" i="1"/>
  <c r="P81" i="1"/>
  <c r="P83" i="1"/>
  <c r="P86" i="1"/>
  <c r="P88" i="1"/>
  <c r="P91" i="1"/>
  <c r="P94" i="1"/>
  <c r="P96" i="1"/>
  <c r="P98" i="1"/>
  <c r="P100" i="1"/>
  <c r="P103" i="1"/>
  <c r="P105" i="1"/>
  <c r="P108" i="1"/>
  <c r="P11" i="2"/>
  <c r="P13" i="2"/>
  <c r="P15" i="2"/>
  <c r="P17" i="2"/>
  <c r="P20" i="2"/>
  <c r="P24" i="2"/>
  <c r="P26" i="2"/>
  <c r="P29" i="2"/>
  <c r="P31" i="2"/>
  <c r="X13" i="1"/>
  <c r="X20" i="1"/>
  <c r="X22" i="1"/>
  <c r="X24" i="1"/>
  <c r="X29" i="1"/>
  <c r="X35" i="1"/>
  <c r="X37" i="1"/>
  <c r="X39" i="1"/>
  <c r="X41" i="1"/>
  <c r="X44" i="1"/>
  <c r="X47" i="1"/>
  <c r="X49" i="1"/>
  <c r="X51" i="1"/>
  <c r="X53" i="1"/>
  <c r="X56" i="1"/>
  <c r="X59" i="1"/>
  <c r="X62" i="1"/>
  <c r="X64" i="1"/>
  <c r="X66" i="1"/>
  <c r="X69" i="1"/>
  <c r="X71" i="1"/>
  <c r="X75" i="1"/>
  <c r="X77" i="1"/>
  <c r="X79" i="1"/>
  <c r="X82" i="1"/>
  <c r="X85" i="1"/>
  <c r="X87" i="1"/>
  <c r="X91" i="1"/>
  <c r="X94" i="1"/>
  <c r="X96" i="1"/>
  <c r="X98" i="1"/>
  <c r="X100" i="1"/>
  <c r="X103" i="1"/>
  <c r="X105" i="1"/>
  <c r="X108" i="1"/>
  <c r="X11" i="2"/>
  <c r="X13" i="2"/>
  <c r="X15" i="2"/>
  <c r="X17" i="2"/>
  <c r="X22" i="2"/>
  <c r="X24" i="2"/>
  <c r="X26" i="2"/>
  <c r="X29" i="2"/>
  <c r="X31" i="2"/>
  <c r="J31" i="1"/>
  <c r="J43" i="1"/>
  <c r="J58" i="1"/>
  <c r="J67" i="1"/>
  <c r="J73" i="1"/>
  <c r="J92" i="1"/>
  <c r="J107" i="1"/>
  <c r="O67" i="1"/>
  <c r="O92" i="1"/>
  <c r="R73" i="1"/>
  <c r="R89" i="1"/>
  <c r="W92" i="1"/>
  <c r="N101" i="17"/>
  <c r="N110" i="17" s="1"/>
  <c r="V101" i="17"/>
  <c r="V110" i="17" s="1"/>
  <c r="Z64" i="1"/>
  <c r="Z56" i="1"/>
  <c r="AA30" i="2"/>
  <c r="Z20" i="2"/>
  <c r="AB130" i="13"/>
  <c r="Z17" i="2"/>
  <c r="P87" i="1"/>
  <c r="P90" i="1"/>
  <c r="P93" i="1"/>
  <c r="P95" i="1"/>
  <c r="P97" i="1"/>
  <c r="P99" i="1"/>
  <c r="P102" i="1"/>
  <c r="P104" i="1"/>
  <c r="P106" i="1"/>
  <c r="P109" i="1"/>
  <c r="P12" i="2"/>
  <c r="P14" i="2"/>
  <c r="P16" i="2"/>
  <c r="P19" i="2"/>
  <c r="P21" i="2"/>
  <c r="P23" i="2"/>
  <c r="P25" i="2"/>
  <c r="P27" i="2"/>
  <c r="P30" i="2"/>
  <c r="X74" i="1"/>
  <c r="X76" i="1"/>
  <c r="X78" i="1"/>
  <c r="X81" i="1"/>
  <c r="X83" i="1"/>
  <c r="X86" i="1"/>
  <c r="X88" i="1"/>
  <c r="X90" i="1"/>
  <c r="X93" i="1"/>
  <c r="X95" i="1"/>
  <c r="X97" i="1"/>
  <c r="X99" i="1"/>
  <c r="X102" i="1"/>
  <c r="X104" i="1"/>
  <c r="X106" i="1"/>
  <c r="X109" i="1"/>
  <c r="X12" i="2"/>
  <c r="X14" i="2"/>
  <c r="X16" i="2"/>
  <c r="X19" i="2"/>
  <c r="X21" i="2"/>
  <c r="X23" i="2"/>
  <c r="X25" i="2"/>
  <c r="X27" i="2"/>
  <c r="X30" i="2"/>
  <c r="M107" i="1"/>
  <c r="O107" i="1"/>
  <c r="U107" i="1"/>
  <c r="W107" i="1"/>
  <c r="R18" i="2"/>
  <c r="K25" i="21"/>
  <c r="L20" i="21"/>
  <c r="L20" i="1" s="1"/>
  <c r="T20" i="21"/>
  <c r="L21" i="21"/>
  <c r="T21" i="21"/>
  <c r="T21" i="1" s="1"/>
  <c r="L22" i="21"/>
  <c r="L22" i="1" s="1"/>
  <c r="T22" i="21"/>
  <c r="L23" i="21"/>
  <c r="T23" i="21"/>
  <c r="T23" i="1" s="1"/>
  <c r="L24" i="21"/>
  <c r="L24" i="1" s="1"/>
  <c r="T24" i="21"/>
  <c r="T26" i="21"/>
  <c r="L27" i="21"/>
  <c r="L27" i="1" s="1"/>
  <c r="T27" i="21"/>
  <c r="L28" i="21"/>
  <c r="L29" i="21"/>
  <c r="L29" i="1" s="1"/>
  <c r="T29" i="21"/>
  <c r="L30" i="21"/>
  <c r="T30" i="21"/>
  <c r="T30" i="1" s="1"/>
  <c r="I31" i="21"/>
  <c r="I31" i="1" s="1"/>
  <c r="K31" i="21"/>
  <c r="K31" i="1" s="1"/>
  <c r="N31" i="21"/>
  <c r="Q31" i="21"/>
  <c r="S31" i="21"/>
  <c r="V31" i="21"/>
  <c r="L32" i="21"/>
  <c r="T32" i="21"/>
  <c r="T33" i="21"/>
  <c r="T33" i="1" s="1"/>
  <c r="K45" i="21"/>
  <c r="L35" i="21"/>
  <c r="T35" i="21"/>
  <c r="L36" i="21"/>
  <c r="L36" i="1" s="1"/>
  <c r="T36" i="21"/>
  <c r="T36" i="1" s="1"/>
  <c r="L37" i="21"/>
  <c r="T37" i="21"/>
  <c r="L38" i="21"/>
  <c r="L38" i="1" s="1"/>
  <c r="T38" i="21"/>
  <c r="T38" i="1" s="1"/>
  <c r="L39" i="21"/>
  <c r="T39" i="21"/>
  <c r="L40" i="21"/>
  <c r="L40" i="1" s="1"/>
  <c r="T40" i="21"/>
  <c r="T40" i="1" s="1"/>
  <c r="L41" i="21"/>
  <c r="L41" i="1" s="1"/>
  <c r="T41" i="21"/>
  <c r="T41" i="1" s="1"/>
  <c r="L42" i="21"/>
  <c r="L42" i="1" s="1"/>
  <c r="T42" i="21"/>
  <c r="T42" i="1" s="1"/>
  <c r="I43" i="21"/>
  <c r="I43" i="1" s="1"/>
  <c r="K43" i="21"/>
  <c r="K43" i="1" s="1"/>
  <c r="N43" i="21"/>
  <c r="Q43" i="21"/>
  <c r="S43" i="21"/>
  <c r="V43" i="21"/>
  <c r="L44" i="21"/>
  <c r="L44" i="1" s="1"/>
  <c r="T44" i="21"/>
  <c r="T44" i="1" s="1"/>
  <c r="L46" i="21"/>
  <c r="L46" i="1" s="1"/>
  <c r="T46" i="21"/>
  <c r="T46" i="1" s="1"/>
  <c r="L47" i="21"/>
  <c r="L47" i="1" s="1"/>
  <c r="T47" i="21"/>
  <c r="T47" i="1" s="1"/>
  <c r="L48" i="21"/>
  <c r="L48" i="1" s="1"/>
  <c r="T48" i="21"/>
  <c r="T48" i="1" s="1"/>
  <c r="L49" i="21"/>
  <c r="L49" i="1" s="1"/>
  <c r="T49" i="21"/>
  <c r="T49" i="1" s="1"/>
  <c r="L50" i="21"/>
  <c r="L50" i="1" s="1"/>
  <c r="T50" i="21"/>
  <c r="T50" i="1" s="1"/>
  <c r="L51" i="21"/>
  <c r="L51" i="1" s="1"/>
  <c r="T51" i="21"/>
  <c r="T51" i="1" s="1"/>
  <c r="L52" i="21"/>
  <c r="L52" i="1" s="1"/>
  <c r="T52" i="21"/>
  <c r="T52" i="1" s="1"/>
  <c r="L53" i="21"/>
  <c r="L53" i="1" s="1"/>
  <c r="T53" i="21"/>
  <c r="T53" i="1" s="1"/>
  <c r="L54" i="21"/>
  <c r="L54" i="1" s="1"/>
  <c r="T54" i="21"/>
  <c r="T54" i="1" s="1"/>
  <c r="L56" i="21"/>
  <c r="L56" i="1" s="1"/>
  <c r="T56" i="21"/>
  <c r="T56" i="1" s="1"/>
  <c r="L57" i="21"/>
  <c r="L57" i="1" s="1"/>
  <c r="T57" i="21"/>
  <c r="T57" i="1" s="1"/>
  <c r="I58" i="21"/>
  <c r="I58" i="1" s="1"/>
  <c r="K58" i="21"/>
  <c r="K58" i="1" s="1"/>
  <c r="N58" i="21"/>
  <c r="N58" i="1" s="1"/>
  <c r="Q58" i="21"/>
  <c r="S58" i="21"/>
  <c r="S58" i="1" s="1"/>
  <c r="V58" i="21"/>
  <c r="L59" i="21"/>
  <c r="L59" i="1" s="1"/>
  <c r="T59" i="21"/>
  <c r="T59" i="1" s="1"/>
  <c r="L60" i="21"/>
  <c r="L60" i="1" s="1"/>
  <c r="T60" i="21"/>
  <c r="T60" i="1" s="1"/>
  <c r="L62" i="21"/>
  <c r="L62" i="1" s="1"/>
  <c r="T62" i="21"/>
  <c r="T62" i="1" s="1"/>
  <c r="L63" i="21"/>
  <c r="L63" i="1" s="1"/>
  <c r="T63" i="21"/>
  <c r="T63" i="1" s="1"/>
  <c r="L64" i="21"/>
  <c r="L64" i="1" s="1"/>
  <c r="T64" i="21"/>
  <c r="T64" i="1" s="1"/>
  <c r="L65" i="21"/>
  <c r="L65" i="1" s="1"/>
  <c r="T65" i="21"/>
  <c r="T65" i="1" s="1"/>
  <c r="L66" i="21"/>
  <c r="L66" i="1" s="1"/>
  <c r="T66" i="21"/>
  <c r="T66" i="1" s="1"/>
  <c r="I67" i="21"/>
  <c r="I67" i="1" s="1"/>
  <c r="K67" i="21"/>
  <c r="K67" i="1" s="1"/>
  <c r="N67" i="21"/>
  <c r="Q67" i="21"/>
  <c r="Q67" i="1" s="1"/>
  <c r="S67" i="21"/>
  <c r="S67" i="1" s="1"/>
  <c r="V67" i="21"/>
  <c r="L68" i="21"/>
  <c r="L68" i="1" s="1"/>
  <c r="T68" i="21"/>
  <c r="T68" i="1" s="1"/>
  <c r="L69" i="21"/>
  <c r="L69" i="1" s="1"/>
  <c r="T69" i="21"/>
  <c r="T69" i="1" s="1"/>
  <c r="L70" i="21"/>
  <c r="L70" i="1" s="1"/>
  <c r="T70" i="21"/>
  <c r="T70" i="1" s="1"/>
  <c r="L71" i="21"/>
  <c r="L71" i="1" s="1"/>
  <c r="T71" i="21"/>
  <c r="T71" i="1" s="1"/>
  <c r="L72" i="21"/>
  <c r="L72" i="1" s="1"/>
  <c r="T72" i="21"/>
  <c r="T72" i="1" s="1"/>
  <c r="I73" i="21"/>
  <c r="I73" i="1" s="1"/>
  <c r="K73" i="21"/>
  <c r="K73" i="1" s="1"/>
  <c r="N73" i="21"/>
  <c r="N73" i="1" s="1"/>
  <c r="Q73" i="21"/>
  <c r="S73" i="21"/>
  <c r="V73" i="21"/>
  <c r="V73" i="1" s="1"/>
  <c r="L74" i="21"/>
  <c r="L74" i="1" s="1"/>
  <c r="T74" i="21"/>
  <c r="T74" i="1" s="1"/>
  <c r="L75" i="21"/>
  <c r="L75" i="1" s="1"/>
  <c r="T75" i="21"/>
  <c r="T75" i="1" s="1"/>
  <c r="L76" i="21"/>
  <c r="L76" i="1" s="1"/>
  <c r="T76" i="21"/>
  <c r="T76" i="1" s="1"/>
  <c r="L77" i="21"/>
  <c r="L77" i="1" s="1"/>
  <c r="T77" i="21"/>
  <c r="T77" i="1" s="1"/>
  <c r="L78" i="21"/>
  <c r="L78" i="1" s="1"/>
  <c r="T78" i="21"/>
  <c r="T78" i="1" s="1"/>
  <c r="L79" i="21"/>
  <c r="L79" i="1" s="1"/>
  <c r="T79" i="21"/>
  <c r="T79" i="1" s="1"/>
  <c r="L81" i="21"/>
  <c r="L81" i="1" s="1"/>
  <c r="T81" i="21"/>
  <c r="T81" i="1" s="1"/>
  <c r="L82" i="21"/>
  <c r="L82" i="1" s="1"/>
  <c r="T82" i="21"/>
  <c r="T82" i="1" s="1"/>
  <c r="L83" i="21"/>
  <c r="L83" i="1" s="1"/>
  <c r="T83" i="21"/>
  <c r="T83" i="1" s="1"/>
  <c r="I84" i="21"/>
  <c r="I84" i="1" s="1"/>
  <c r="Q84" i="21"/>
  <c r="L85" i="21"/>
  <c r="L85" i="1" s="1"/>
  <c r="T85" i="21"/>
  <c r="T85" i="1" s="1"/>
  <c r="L86" i="21"/>
  <c r="L86" i="1" s="1"/>
  <c r="T86" i="21"/>
  <c r="T86" i="1" s="1"/>
  <c r="L87" i="21"/>
  <c r="L87" i="1" s="1"/>
  <c r="T87" i="21"/>
  <c r="T87" i="1" s="1"/>
  <c r="L88" i="21"/>
  <c r="L88" i="1" s="1"/>
  <c r="T88" i="21"/>
  <c r="T88" i="1" s="1"/>
  <c r="I89" i="21"/>
  <c r="I89" i="1" s="1"/>
  <c r="K89" i="21"/>
  <c r="K89" i="1" s="1"/>
  <c r="N89" i="21"/>
  <c r="N89" i="1" s="1"/>
  <c r="Q89" i="21"/>
  <c r="S89" i="21"/>
  <c r="V89" i="21"/>
  <c r="V89" i="1" s="1"/>
  <c r="L90" i="21"/>
  <c r="L90" i="1" s="1"/>
  <c r="T90" i="21"/>
  <c r="T90" i="1" s="1"/>
  <c r="L91" i="21"/>
  <c r="L91" i="1" s="1"/>
  <c r="T91" i="21"/>
  <c r="T91" i="1" s="1"/>
  <c r="I92" i="21"/>
  <c r="I92" i="1" s="1"/>
  <c r="K92" i="21"/>
  <c r="K92" i="1" s="1"/>
  <c r="N92" i="21"/>
  <c r="Q92" i="21"/>
  <c r="Q92" i="1" s="1"/>
  <c r="S92" i="21"/>
  <c r="S92" i="1" s="1"/>
  <c r="V92" i="21"/>
  <c r="L93" i="21"/>
  <c r="L93" i="1" s="1"/>
  <c r="T93" i="21"/>
  <c r="T93" i="1" s="1"/>
  <c r="L94" i="21"/>
  <c r="L94" i="1" s="1"/>
  <c r="T94" i="21"/>
  <c r="T94" i="1" s="1"/>
  <c r="L95" i="21"/>
  <c r="L95" i="1" s="1"/>
  <c r="T95" i="21"/>
  <c r="T95" i="1" s="1"/>
  <c r="L96" i="21"/>
  <c r="L96" i="1" s="1"/>
  <c r="T96" i="21"/>
  <c r="T96" i="1" s="1"/>
  <c r="L97" i="21"/>
  <c r="L97" i="1" s="1"/>
  <c r="T97" i="21"/>
  <c r="T97" i="1" s="1"/>
  <c r="L98" i="21"/>
  <c r="L98" i="1" s="1"/>
  <c r="T98" i="21"/>
  <c r="T98" i="1" s="1"/>
  <c r="L99" i="21"/>
  <c r="L99" i="1" s="1"/>
  <c r="T99" i="21"/>
  <c r="T99" i="1" s="1"/>
  <c r="L100" i="21"/>
  <c r="L100" i="1" s="1"/>
  <c r="T100" i="21"/>
  <c r="T100" i="1" s="1"/>
  <c r="L102" i="21"/>
  <c r="L102" i="1" s="1"/>
  <c r="T102" i="21"/>
  <c r="T102" i="1" s="1"/>
  <c r="L103" i="21"/>
  <c r="L103" i="1" s="1"/>
  <c r="T103" i="21"/>
  <c r="T103" i="1" s="1"/>
  <c r="L104" i="21"/>
  <c r="L104" i="1" s="1"/>
  <c r="T104" i="21"/>
  <c r="T104" i="1" s="1"/>
  <c r="L105" i="21"/>
  <c r="L105" i="1" s="1"/>
  <c r="T105" i="21"/>
  <c r="T105" i="1" s="1"/>
  <c r="L106" i="21"/>
  <c r="L106" i="1" s="1"/>
  <c r="T106" i="21"/>
  <c r="T106" i="1" s="1"/>
  <c r="I107" i="21"/>
  <c r="I107" i="1" s="1"/>
  <c r="K107" i="21"/>
  <c r="K107" i="1" s="1"/>
  <c r="N107" i="21"/>
  <c r="Q107" i="21"/>
  <c r="Q107" i="1" s="1"/>
  <c r="S107" i="21"/>
  <c r="S107" i="1" s="1"/>
  <c r="V107" i="21"/>
  <c r="L108" i="21"/>
  <c r="L108" i="1" s="1"/>
  <c r="T108" i="21"/>
  <c r="T108" i="1" s="1"/>
  <c r="L109" i="21"/>
  <c r="L109" i="1" s="1"/>
  <c r="T109" i="21"/>
  <c r="T109" i="1" s="1"/>
  <c r="L122" i="21"/>
  <c r="L11" i="2" s="1"/>
  <c r="T122" i="21"/>
  <c r="T11" i="2" s="1"/>
  <c r="L123" i="21"/>
  <c r="T123" i="21"/>
  <c r="T12" i="2" s="1"/>
  <c r="L124" i="21"/>
  <c r="L13" i="2" s="1"/>
  <c r="T124" i="21"/>
  <c r="T13" i="2" s="1"/>
  <c r="L125" i="21"/>
  <c r="L14" i="2" s="1"/>
  <c r="T125" i="21"/>
  <c r="T14" i="2" s="1"/>
  <c r="L126" i="21"/>
  <c r="L15" i="2" s="1"/>
  <c r="T126" i="21"/>
  <c r="T15" i="2" s="1"/>
  <c r="L127" i="21"/>
  <c r="L16" i="2" s="1"/>
  <c r="T127" i="21"/>
  <c r="T16" i="2" s="1"/>
  <c r="L128" i="21"/>
  <c r="L17" i="2" s="1"/>
  <c r="T128" i="21"/>
  <c r="T17" i="2" s="1"/>
  <c r="T130" i="21"/>
  <c r="T19" i="2" s="1"/>
  <c r="L131" i="21"/>
  <c r="L20" i="2" s="1"/>
  <c r="T131" i="21"/>
  <c r="T20" i="2" s="1"/>
  <c r="L132" i="21"/>
  <c r="L21" i="2" s="1"/>
  <c r="L133" i="21"/>
  <c r="L22" i="2" s="1"/>
  <c r="T133" i="21"/>
  <c r="T22" i="2" s="1"/>
  <c r="L134" i="21"/>
  <c r="L23" i="2" s="1"/>
  <c r="T134" i="21"/>
  <c r="T23" i="2" s="1"/>
  <c r="L135" i="21"/>
  <c r="L24" i="2" s="1"/>
  <c r="T135" i="21"/>
  <c r="T24" i="2" s="1"/>
  <c r="L136" i="21"/>
  <c r="L25" i="2" s="1"/>
  <c r="T136" i="21"/>
  <c r="T25" i="2" s="1"/>
  <c r="L137" i="21"/>
  <c r="L26" i="2" s="1"/>
  <c r="N80" i="17"/>
  <c r="N111" i="17" s="1"/>
  <c r="V80" i="17"/>
  <c r="N101" i="18"/>
  <c r="N110" i="18" s="1"/>
  <c r="N111" i="18" s="1"/>
  <c r="V101" i="18"/>
  <c r="V110" i="18" s="1"/>
  <c r="V111" i="18" s="1"/>
  <c r="T137" i="21"/>
  <c r="T26" i="2" s="1"/>
  <c r="L138" i="21"/>
  <c r="L27" i="2" s="1"/>
  <c r="T138" i="21"/>
  <c r="T27" i="2" s="1"/>
  <c r="I139" i="21"/>
  <c r="Q139" i="21"/>
  <c r="L140" i="21"/>
  <c r="L29" i="2" s="1"/>
  <c r="T140" i="21"/>
  <c r="T29" i="2" s="1"/>
  <c r="L141" i="21"/>
  <c r="L30" i="2" s="1"/>
  <c r="T141" i="21"/>
  <c r="T30" i="2" s="1"/>
  <c r="L142" i="21"/>
  <c r="L31" i="2" s="1"/>
  <c r="T142" i="21"/>
  <c r="T31" i="2" s="1"/>
  <c r="P84" i="16"/>
  <c r="P89" i="16"/>
  <c r="X89" i="16"/>
  <c r="L107" i="16"/>
  <c r="T107" i="16"/>
  <c r="K144" i="16"/>
  <c r="P45" i="17"/>
  <c r="X45" i="17"/>
  <c r="P43" i="17"/>
  <c r="X43" i="17"/>
  <c r="P58" i="17"/>
  <c r="X58" i="17"/>
  <c r="P89" i="17"/>
  <c r="X89" i="17"/>
  <c r="J101" i="17"/>
  <c r="J110" i="17" s="1"/>
  <c r="P107" i="17"/>
  <c r="X107" i="17"/>
  <c r="P43" i="18"/>
  <c r="X43" i="18"/>
  <c r="P58" i="18"/>
  <c r="X58" i="18"/>
  <c r="O110" i="18"/>
  <c r="O111" i="18" s="1"/>
  <c r="W110" i="18"/>
  <c r="P89" i="18"/>
  <c r="X89" i="18"/>
  <c r="X45" i="20"/>
  <c r="P43" i="20"/>
  <c r="X43" i="20"/>
  <c r="P84" i="20"/>
  <c r="X84" i="20"/>
  <c r="P89" i="20"/>
  <c r="X89" i="20"/>
  <c r="L107" i="20"/>
  <c r="K110" i="20"/>
  <c r="T107" i="20"/>
  <c r="AA109" i="1"/>
  <c r="AA106" i="1"/>
  <c r="Y106" i="1"/>
  <c r="AA104" i="1"/>
  <c r="Y104" i="1"/>
  <c r="Z88" i="1"/>
  <c r="Z86" i="1"/>
  <c r="Z78" i="1"/>
  <c r="Z76" i="1"/>
  <c r="Z74" i="1"/>
  <c r="Z66" i="1"/>
  <c r="Z62" i="1"/>
  <c r="Z48" i="1"/>
  <c r="AB131" i="13"/>
  <c r="Z11" i="21"/>
  <c r="Z11" i="1" s="1"/>
  <c r="AA12" i="21"/>
  <c r="Z13" i="21"/>
  <c r="AA14" i="21"/>
  <c r="Z16" i="21"/>
  <c r="Y17" i="21"/>
  <c r="AA17" i="21"/>
  <c r="Z18" i="21"/>
  <c r="AA20" i="21"/>
  <c r="Z21" i="21"/>
  <c r="AA22" i="21"/>
  <c r="Z23" i="21"/>
  <c r="AA24" i="21"/>
  <c r="Z26" i="21"/>
  <c r="Y27" i="21"/>
  <c r="AA27" i="21"/>
  <c r="Z28" i="21"/>
  <c r="Y29" i="21"/>
  <c r="AA29" i="21"/>
  <c r="Z30" i="21"/>
  <c r="Y32" i="21"/>
  <c r="Z33" i="21"/>
  <c r="Y35" i="21"/>
  <c r="AA35" i="21"/>
  <c r="Z36" i="21"/>
  <c r="Y37" i="21"/>
  <c r="AA37" i="21"/>
  <c r="Z38" i="21"/>
  <c r="Y39" i="21"/>
  <c r="AA39" i="21"/>
  <c r="Z40" i="21"/>
  <c r="Y41" i="21"/>
  <c r="AA41" i="21"/>
  <c r="Z42" i="21"/>
  <c r="Y44" i="21"/>
  <c r="AA44" i="21"/>
  <c r="Z46" i="21"/>
  <c r="Z46" i="1" s="1"/>
  <c r="Y47" i="21"/>
  <c r="AA47" i="21"/>
  <c r="Z48" i="21"/>
  <c r="Y49" i="21"/>
  <c r="AA49" i="21"/>
  <c r="Z50" i="21"/>
  <c r="Z50" i="1" s="1"/>
  <c r="Y51" i="21"/>
  <c r="AA51" i="21"/>
  <c r="Z52" i="21"/>
  <c r="Z52" i="1" s="1"/>
  <c r="Y53" i="21"/>
  <c r="AA53" i="21"/>
  <c r="Z54" i="21"/>
  <c r="Z54" i="1" s="1"/>
  <c r="Y56" i="21"/>
  <c r="AA56" i="21"/>
  <c r="Z57" i="21"/>
  <c r="Y59" i="21"/>
  <c r="AA59" i="21"/>
  <c r="Z60" i="21"/>
  <c r="Z60" i="1" s="1"/>
  <c r="AA62" i="21"/>
  <c r="Z63" i="21"/>
  <c r="Y64" i="21"/>
  <c r="AA64" i="21"/>
  <c r="Z65" i="21"/>
  <c r="AA66" i="21"/>
  <c r="Z68" i="21"/>
  <c r="Z68" i="1" s="1"/>
  <c r="Y69" i="21"/>
  <c r="AA69" i="21"/>
  <c r="Z70" i="21"/>
  <c r="Z70" i="1" s="1"/>
  <c r="Y71" i="21"/>
  <c r="AA71" i="21"/>
  <c r="Z72" i="21"/>
  <c r="Z72" i="1" s="1"/>
  <c r="Y74" i="21"/>
  <c r="AA74" i="21"/>
  <c r="Z75" i="21"/>
  <c r="Y76" i="21"/>
  <c r="AA76" i="21"/>
  <c r="Z77" i="21"/>
  <c r="Y78" i="21"/>
  <c r="AA78" i="21"/>
  <c r="Z79" i="21"/>
  <c r="Y81" i="21"/>
  <c r="AA81" i="21"/>
  <c r="Z82" i="21"/>
  <c r="Z82" i="1" s="1"/>
  <c r="Y83" i="21"/>
  <c r="AA83" i="21"/>
  <c r="Z85" i="21"/>
  <c r="Y86" i="21"/>
  <c r="AA86" i="21"/>
  <c r="Z87" i="21"/>
  <c r="Y88" i="21"/>
  <c r="AA88" i="21"/>
  <c r="Z90" i="21"/>
  <c r="Z90" i="1" s="1"/>
  <c r="Y91" i="21"/>
  <c r="AA91" i="21"/>
  <c r="Z93" i="21"/>
  <c r="Y94" i="21"/>
  <c r="AA94" i="21"/>
  <c r="Y96" i="21"/>
  <c r="AA96" i="21"/>
  <c r="Y98" i="21"/>
  <c r="AA98" i="21"/>
  <c r="Y103" i="21"/>
  <c r="Y103" i="1" s="1"/>
  <c r="AA103" i="21"/>
  <c r="AA103" i="1" s="1"/>
  <c r="Y105" i="21"/>
  <c r="Y105" i="1" s="1"/>
  <c r="AA105" i="21"/>
  <c r="AA105" i="1" s="1"/>
  <c r="Y108" i="21"/>
  <c r="Y108" i="1" s="1"/>
  <c r="AA108" i="21"/>
  <c r="AA108" i="1" s="1"/>
  <c r="Z121" i="21"/>
  <c r="AA122" i="21"/>
  <c r="AA11" i="2" s="1"/>
  <c r="Z123" i="21"/>
  <c r="AA124" i="21"/>
  <c r="AA13" i="2" s="1"/>
  <c r="Z125" i="21"/>
  <c r="AA126" i="21"/>
  <c r="AA15" i="2" s="1"/>
  <c r="Z127" i="21"/>
  <c r="Z16" i="2" s="1"/>
  <c r="AA128" i="21"/>
  <c r="Z130" i="21"/>
  <c r="Z19" i="2" s="1"/>
  <c r="AA131" i="21"/>
  <c r="AA20" i="2" s="1"/>
  <c r="Z132" i="21"/>
  <c r="AA133" i="21"/>
  <c r="AA22" i="2" s="1"/>
  <c r="Z134" i="21"/>
  <c r="AA135" i="21"/>
  <c r="AA24" i="2" s="1"/>
  <c r="Z136" i="21"/>
  <c r="AA137" i="21"/>
  <c r="AA26" i="2" s="1"/>
  <c r="Z138" i="21"/>
  <c r="AA140" i="21"/>
  <c r="Z141" i="21"/>
  <c r="AA142" i="21"/>
  <c r="AB12" i="16"/>
  <c r="AB14" i="16"/>
  <c r="AB20" i="16"/>
  <c r="AB22" i="16"/>
  <c r="AB24" i="16"/>
  <c r="AB109" i="16"/>
  <c r="AB122" i="16"/>
  <c r="AB124" i="16"/>
  <c r="AB126" i="16"/>
  <c r="AB128" i="16"/>
  <c r="AB140" i="16"/>
  <c r="AB142" i="16"/>
  <c r="AB12" i="17"/>
  <c r="AB14" i="17"/>
  <c r="AB20" i="17"/>
  <c r="AB22" i="17"/>
  <c r="AB24" i="17"/>
  <c r="AB103" i="17"/>
  <c r="AB105" i="17"/>
  <c r="AB130" i="17"/>
  <c r="AB132" i="17"/>
  <c r="AB134" i="17"/>
  <c r="AB136" i="17"/>
  <c r="AB138" i="17"/>
  <c r="AB16" i="18"/>
  <c r="AB18" i="18"/>
  <c r="AB26" i="18"/>
  <c r="AB103" i="18"/>
  <c r="AB105" i="18"/>
  <c r="AB130" i="18"/>
  <c r="AB132" i="18"/>
  <c r="AB134" i="18"/>
  <c r="AB136" i="18"/>
  <c r="AB138" i="18"/>
  <c r="AB16" i="20"/>
  <c r="AB18" i="20"/>
  <c r="AB26" i="20"/>
  <c r="AB30" i="20"/>
  <c r="AB38" i="20"/>
  <c r="AB42" i="20"/>
  <c r="AB46" i="20"/>
  <c r="AB50" i="20"/>
  <c r="AB54" i="20"/>
  <c r="AB103" i="20"/>
  <c r="AB105" i="20"/>
  <c r="AB130" i="20"/>
  <c r="AB132" i="20"/>
  <c r="AB134" i="20"/>
  <c r="AB136" i="20"/>
  <c r="AB138" i="20"/>
  <c r="X28" i="1"/>
  <c r="X30" i="1"/>
  <c r="X33" i="1"/>
  <c r="X36" i="1"/>
  <c r="X38" i="1"/>
  <c r="X40" i="1"/>
  <c r="X42" i="1"/>
  <c r="X68" i="1"/>
  <c r="X70" i="1"/>
  <c r="X72" i="1"/>
  <c r="M31" i="1"/>
  <c r="O31" i="1"/>
  <c r="M43" i="1"/>
  <c r="O43" i="1"/>
  <c r="AB62" i="14"/>
  <c r="AB66" i="14"/>
  <c r="P46" i="1"/>
  <c r="P48" i="1"/>
  <c r="P50" i="1"/>
  <c r="P52" i="1"/>
  <c r="X46" i="1"/>
  <c r="X48" i="1"/>
  <c r="X50" i="1"/>
  <c r="X52" i="1"/>
  <c r="X54" i="1"/>
  <c r="X57" i="1"/>
  <c r="X60" i="1"/>
  <c r="X63" i="1"/>
  <c r="X65" i="1"/>
  <c r="W58" i="1"/>
  <c r="AB46" i="14"/>
  <c r="AB50" i="14"/>
  <c r="AB54" i="14"/>
  <c r="AB70" i="14"/>
  <c r="AB42" i="14"/>
  <c r="N19" i="14"/>
  <c r="L12" i="1"/>
  <c r="L16" i="1"/>
  <c r="L21" i="1"/>
  <c r="L23" i="1"/>
  <c r="L28" i="1"/>
  <c r="L30" i="1"/>
  <c r="L35" i="1"/>
  <c r="L37" i="1"/>
  <c r="L39" i="1"/>
  <c r="T12" i="1"/>
  <c r="T20" i="1"/>
  <c r="T22" i="1"/>
  <c r="T24" i="1"/>
  <c r="T27" i="1"/>
  <c r="T29" i="1"/>
  <c r="T32" i="1"/>
  <c r="T35" i="1"/>
  <c r="T37" i="1"/>
  <c r="T39" i="1"/>
  <c r="V31" i="1"/>
  <c r="V19" i="14"/>
  <c r="AB12" i="14"/>
  <c r="AB14" i="14"/>
  <c r="AB14" i="21" s="1"/>
  <c r="AB20" i="14"/>
  <c r="AB22" i="14"/>
  <c r="AB22" i="21" s="1"/>
  <c r="AB24" i="14"/>
  <c r="AB127" i="13"/>
  <c r="L12" i="2"/>
  <c r="J111" i="17"/>
  <c r="AB128" i="13"/>
  <c r="I17" i="2"/>
  <c r="R25" i="13"/>
  <c r="V25" i="13"/>
  <c r="O25" i="13"/>
  <c r="I143" i="13"/>
  <c r="I28" i="2"/>
  <c r="T67" i="13"/>
  <c r="T73" i="13"/>
  <c r="X12" i="1"/>
  <c r="X16" i="1"/>
  <c r="X21" i="1"/>
  <c r="X23" i="1"/>
  <c r="X26" i="1"/>
  <c r="J143" i="13"/>
  <c r="J144" i="13" s="1"/>
  <c r="K25" i="13"/>
  <c r="K45" i="13"/>
  <c r="K45" i="1" s="1"/>
  <c r="K61" i="13"/>
  <c r="K101" i="13"/>
  <c r="N25" i="13"/>
  <c r="M61" i="13"/>
  <c r="O61" i="13"/>
  <c r="N61" i="13"/>
  <c r="R31" i="1"/>
  <c r="Q45" i="13"/>
  <c r="R45" i="13"/>
  <c r="R43" i="1"/>
  <c r="S45" i="13"/>
  <c r="R61" i="13"/>
  <c r="Q61" i="13"/>
  <c r="Q58" i="1"/>
  <c r="U45" i="13"/>
  <c r="W34" i="1"/>
  <c r="X43" i="13"/>
  <c r="V43" i="1"/>
  <c r="W45" i="13"/>
  <c r="V61" i="13"/>
  <c r="X58" i="13"/>
  <c r="U58" i="1"/>
  <c r="O144" i="13"/>
  <c r="N143" i="13"/>
  <c r="Q143" i="13"/>
  <c r="Q28" i="2"/>
  <c r="S143" i="13"/>
  <c r="Q25" i="14"/>
  <c r="Q19" i="21"/>
  <c r="J19" i="14"/>
  <c r="R19" i="14"/>
  <c r="Q45" i="14"/>
  <c r="Q34" i="21"/>
  <c r="Q34" i="1" s="1"/>
  <c r="S45" i="14"/>
  <c r="S45" i="21" s="1"/>
  <c r="S34" i="21"/>
  <c r="S34" i="1" s="1"/>
  <c r="O45" i="14"/>
  <c r="O45" i="21" s="1"/>
  <c r="I45" i="13"/>
  <c r="T31" i="13"/>
  <c r="T26" i="1"/>
  <c r="X19" i="13"/>
  <c r="X11" i="1"/>
  <c r="X34" i="13"/>
  <c r="K143" i="13"/>
  <c r="J25" i="13"/>
  <c r="J45" i="13"/>
  <c r="J61" i="13"/>
  <c r="J101" i="13"/>
  <c r="J89" i="1"/>
  <c r="M25" i="13"/>
  <c r="N45" i="13"/>
  <c r="M101" i="13"/>
  <c r="O101" i="13"/>
  <c r="Q84" i="1"/>
  <c r="Q101" i="13"/>
  <c r="X67" i="13"/>
  <c r="W67" i="1"/>
  <c r="U101" i="13"/>
  <c r="W101" i="13"/>
  <c r="W144" i="13"/>
  <c r="V143" i="13"/>
  <c r="P11" i="21"/>
  <c r="P11" i="1" s="1"/>
  <c r="P15" i="14"/>
  <c r="M19" i="14"/>
  <c r="M15" i="21"/>
  <c r="O19" i="14"/>
  <c r="O15" i="21"/>
  <c r="U19" i="14"/>
  <c r="U15" i="21"/>
  <c r="W19" i="14"/>
  <c r="W15" i="21"/>
  <c r="N25" i="14"/>
  <c r="N19" i="21"/>
  <c r="N19" i="1" s="1"/>
  <c r="V25" i="14"/>
  <c r="V19" i="21"/>
  <c r="V19" i="1" s="1"/>
  <c r="X31" i="14"/>
  <c r="X27" i="21"/>
  <c r="X27" i="1" s="1"/>
  <c r="P31" i="14"/>
  <c r="P29" i="21"/>
  <c r="P29" i="1" s="1"/>
  <c r="P32" i="21"/>
  <c r="P34" i="14"/>
  <c r="X34" i="14"/>
  <c r="X34" i="21" s="1"/>
  <c r="X32" i="21"/>
  <c r="X32" i="1" s="1"/>
  <c r="J45" i="14"/>
  <c r="J34" i="21"/>
  <c r="J34" i="1" s="1"/>
  <c r="M45" i="14"/>
  <c r="M34" i="21"/>
  <c r="U45" i="14"/>
  <c r="U34" i="21"/>
  <c r="U34" i="1" s="1"/>
  <c r="L43" i="14"/>
  <c r="P43" i="14"/>
  <c r="P43" i="21" s="1"/>
  <c r="T43" i="14"/>
  <c r="X43" i="14"/>
  <c r="X43" i="21" s="1"/>
  <c r="W45" i="14"/>
  <c r="W45" i="21" s="1"/>
  <c r="J61" i="14"/>
  <c r="J55" i="21"/>
  <c r="J55" i="1" s="1"/>
  <c r="M61" i="14"/>
  <c r="M55" i="21"/>
  <c r="M55" i="1" s="1"/>
  <c r="O61" i="14"/>
  <c r="O55" i="21"/>
  <c r="O55" i="1" s="1"/>
  <c r="R61" i="14"/>
  <c r="R61" i="21" s="1"/>
  <c r="R55" i="21"/>
  <c r="R55" i="1" s="1"/>
  <c r="U61" i="14"/>
  <c r="U55" i="21"/>
  <c r="U55" i="1" s="1"/>
  <c r="W61" i="14"/>
  <c r="W55" i="21"/>
  <c r="W55" i="1" s="1"/>
  <c r="L58" i="14"/>
  <c r="P58" i="14"/>
  <c r="T58" i="14"/>
  <c r="X58" i="14"/>
  <c r="P67" i="14"/>
  <c r="M67" i="21"/>
  <c r="M67" i="1" s="1"/>
  <c r="X67" i="14"/>
  <c r="U67" i="21"/>
  <c r="U67" i="1" s="1"/>
  <c r="L73" i="14"/>
  <c r="P73" i="14"/>
  <c r="T73" i="14"/>
  <c r="X73" i="14"/>
  <c r="J101" i="14"/>
  <c r="J84" i="21"/>
  <c r="J84" i="1" s="1"/>
  <c r="P84" i="14"/>
  <c r="M84" i="21"/>
  <c r="M84" i="1" s="1"/>
  <c r="O101" i="14"/>
  <c r="O84" i="21"/>
  <c r="O84" i="1" s="1"/>
  <c r="R101" i="14"/>
  <c r="R84" i="21"/>
  <c r="X84" i="14"/>
  <c r="U84" i="21"/>
  <c r="U84" i="1" s="1"/>
  <c r="W101" i="14"/>
  <c r="W84" i="21"/>
  <c r="W84" i="1" s="1"/>
  <c r="P89" i="14"/>
  <c r="P89" i="21" s="1"/>
  <c r="M89" i="21"/>
  <c r="X89" i="14"/>
  <c r="X89" i="21" s="1"/>
  <c r="X89" i="1" s="1"/>
  <c r="U89" i="21"/>
  <c r="U89" i="1" s="1"/>
  <c r="P92" i="14"/>
  <c r="M92" i="21"/>
  <c r="M92" i="1" s="1"/>
  <c r="X92" i="14"/>
  <c r="U92" i="21"/>
  <c r="U92" i="1" s="1"/>
  <c r="L107" i="14"/>
  <c r="P107" i="14"/>
  <c r="T107" i="14"/>
  <c r="X107" i="14"/>
  <c r="P129" i="14"/>
  <c r="P129" i="21" s="1"/>
  <c r="P121" i="21"/>
  <c r="P10" i="2" s="1"/>
  <c r="X129" i="14"/>
  <c r="X121" i="21"/>
  <c r="X10" i="2" s="1"/>
  <c r="J129" i="21"/>
  <c r="J18" i="2" s="1"/>
  <c r="M129" i="21"/>
  <c r="M18" i="2" s="1"/>
  <c r="O129" i="21"/>
  <c r="O18" i="2" s="1"/>
  <c r="U129" i="21"/>
  <c r="U18" i="2" s="1"/>
  <c r="W129" i="21"/>
  <c r="W18" i="2" s="1"/>
  <c r="X139" i="14"/>
  <c r="X131" i="21"/>
  <c r="X20" i="2" s="1"/>
  <c r="P139" i="14"/>
  <c r="P133" i="21"/>
  <c r="P22" i="2" s="1"/>
  <c r="J143" i="14"/>
  <c r="J143" i="21" s="1"/>
  <c r="J139" i="21"/>
  <c r="J28" i="2" s="1"/>
  <c r="O143" i="14"/>
  <c r="O143" i="21" s="1"/>
  <c r="O32" i="2" s="1"/>
  <c r="O139" i="21"/>
  <c r="R143" i="14"/>
  <c r="R143" i="21" s="1"/>
  <c r="R139" i="21"/>
  <c r="W143" i="14"/>
  <c r="W143" i="21" s="1"/>
  <c r="W32" i="2" s="1"/>
  <c r="W139" i="21"/>
  <c r="M143" i="14"/>
  <c r="M143" i="21" s="1"/>
  <c r="U143" i="14"/>
  <c r="U143" i="21" s="1"/>
  <c r="P19" i="16"/>
  <c r="P25" i="16" s="1"/>
  <c r="W111" i="16"/>
  <c r="X84" i="16"/>
  <c r="J101" i="16"/>
  <c r="J110" i="16" s="1"/>
  <c r="R101" i="16"/>
  <c r="R110" i="16" s="1"/>
  <c r="O144" i="16"/>
  <c r="W144" i="16"/>
  <c r="J144" i="16"/>
  <c r="R144" i="16"/>
  <c r="L15" i="17"/>
  <c r="P15" i="17"/>
  <c r="P19" i="17" s="1"/>
  <c r="P25" i="17" s="1"/>
  <c r="T15" i="17"/>
  <c r="X15" i="17"/>
  <c r="X19" i="17" s="1"/>
  <c r="X25" i="17" s="1"/>
  <c r="P55" i="17"/>
  <c r="X55" i="17"/>
  <c r="K101" i="17"/>
  <c r="K110" i="17" s="1"/>
  <c r="K110" i="21" s="1"/>
  <c r="S101" i="17"/>
  <c r="S110" i="17" s="1"/>
  <c r="K144" i="17"/>
  <c r="N144" i="17"/>
  <c r="S144" i="17"/>
  <c r="V144" i="17"/>
  <c r="K111" i="18"/>
  <c r="X15" i="18"/>
  <c r="X61" i="18"/>
  <c r="N144" i="18"/>
  <c r="V144" i="18"/>
  <c r="R111" i="20"/>
  <c r="T84" i="20"/>
  <c r="J101" i="20"/>
  <c r="J110" i="20" s="1"/>
  <c r="J111" i="20" s="1"/>
  <c r="J144" i="20"/>
  <c r="AB109" i="13"/>
  <c r="Y109" i="1"/>
  <c r="AB108" i="13"/>
  <c r="AB106" i="13"/>
  <c r="AB104" i="13"/>
  <c r="AB102" i="13"/>
  <c r="AB100" i="13"/>
  <c r="AA99" i="1"/>
  <c r="Y99" i="1"/>
  <c r="AB98" i="13"/>
  <c r="AA97" i="1"/>
  <c r="Y97" i="1"/>
  <c r="AA95" i="1"/>
  <c r="AB95" i="13"/>
  <c r="Y95" i="1"/>
  <c r="AA93" i="1"/>
  <c r="Y93" i="1"/>
  <c r="AA91" i="1"/>
  <c r="AB91" i="13"/>
  <c r="Y91" i="1"/>
  <c r="AA87" i="1"/>
  <c r="AB87" i="13"/>
  <c r="Y87" i="1"/>
  <c r="AA85" i="1"/>
  <c r="Y85" i="1"/>
  <c r="AA83" i="1"/>
  <c r="AB83" i="13"/>
  <c r="Y83" i="1"/>
  <c r="AA81" i="1"/>
  <c r="Y81" i="1"/>
  <c r="AA79" i="1"/>
  <c r="AB79" i="13"/>
  <c r="Y79" i="1"/>
  <c r="AA77" i="1"/>
  <c r="Y77" i="1"/>
  <c r="AA75" i="1"/>
  <c r="AB75" i="13"/>
  <c r="Y75" i="1"/>
  <c r="AA71" i="1"/>
  <c r="AB71" i="13"/>
  <c r="Y71" i="1"/>
  <c r="AA69" i="1"/>
  <c r="Y69" i="1"/>
  <c r="AA65" i="1"/>
  <c r="Y65" i="1"/>
  <c r="AA63" i="1"/>
  <c r="AB63" i="13"/>
  <c r="Y63" i="1"/>
  <c r="AA59" i="1"/>
  <c r="AB59" i="13"/>
  <c r="Y59" i="1"/>
  <c r="AA57" i="1"/>
  <c r="Y57" i="1"/>
  <c r="AA53" i="1"/>
  <c r="Y53" i="1"/>
  <c r="AA51" i="1"/>
  <c r="AB51" i="13"/>
  <c r="Y51" i="1"/>
  <c r="AA49" i="1"/>
  <c r="Y49" i="1"/>
  <c r="AA47" i="1"/>
  <c r="Y47" i="1"/>
  <c r="Z44" i="1"/>
  <c r="Z42" i="1"/>
  <c r="AA41" i="1"/>
  <c r="Y41" i="1"/>
  <c r="Z40" i="1"/>
  <c r="AA39" i="1"/>
  <c r="Y39" i="1"/>
  <c r="Z38" i="1"/>
  <c r="AA37" i="1"/>
  <c r="Y37" i="1"/>
  <c r="Z36" i="1"/>
  <c r="AA35" i="1"/>
  <c r="Y35" i="1"/>
  <c r="AA33" i="1"/>
  <c r="Y33" i="1"/>
  <c r="Z30" i="1"/>
  <c r="AA29" i="1"/>
  <c r="Y29" i="1"/>
  <c r="Z28" i="1"/>
  <c r="AA27" i="1"/>
  <c r="Y27" i="1"/>
  <c r="Z26" i="1"/>
  <c r="Z24" i="1"/>
  <c r="AA23" i="1"/>
  <c r="AB23" i="13"/>
  <c r="Y23" i="1"/>
  <c r="Z22" i="1"/>
  <c r="AA21" i="1"/>
  <c r="AB21" i="13"/>
  <c r="Y21" i="1"/>
  <c r="Z20" i="1"/>
  <c r="Z18" i="1"/>
  <c r="AA17" i="1"/>
  <c r="AB17" i="13"/>
  <c r="Y17" i="1"/>
  <c r="Z16" i="1"/>
  <c r="AA13" i="1"/>
  <c r="AB13" i="13"/>
  <c r="Y13" i="1"/>
  <c r="Z12" i="1"/>
  <c r="AB121" i="13"/>
  <c r="AB142" i="13"/>
  <c r="Z31" i="2"/>
  <c r="AB140" i="13"/>
  <c r="Z29" i="2"/>
  <c r="AB138" i="13"/>
  <c r="Z27" i="2"/>
  <c r="AB136" i="13"/>
  <c r="Z25" i="2"/>
  <c r="AB134" i="13"/>
  <c r="Z23" i="2"/>
  <c r="AB132" i="13"/>
  <c r="Z21" i="2"/>
  <c r="AB95" i="14"/>
  <c r="Z95" i="21"/>
  <c r="AB97" i="14"/>
  <c r="Z97" i="21"/>
  <c r="AB99" i="14"/>
  <c r="Z99" i="21"/>
  <c r="AB103" i="14"/>
  <c r="AB103" i="21" s="1"/>
  <c r="Z103" i="21"/>
  <c r="AB105" i="14"/>
  <c r="AB105" i="21" s="1"/>
  <c r="Z105" i="21"/>
  <c r="AB109" i="14"/>
  <c r="AB109" i="21" s="1"/>
  <c r="Z109" i="21"/>
  <c r="AB122" i="14"/>
  <c r="AB122" i="21" s="1"/>
  <c r="Y122" i="21"/>
  <c r="Y11" i="2" s="1"/>
  <c r="AB124" i="14"/>
  <c r="AB124" i="21" s="1"/>
  <c r="Y124" i="21"/>
  <c r="Y13" i="2" s="1"/>
  <c r="AB126" i="14"/>
  <c r="AB126" i="21" s="1"/>
  <c r="AB15" i="2" s="1"/>
  <c r="Y126" i="21"/>
  <c r="AB128" i="14"/>
  <c r="AB128" i="21" s="1"/>
  <c r="Y128" i="21"/>
  <c r="AB130" i="14"/>
  <c r="AB130" i="21" s="1"/>
  <c r="AB19" i="2" s="1"/>
  <c r="Y130" i="21"/>
  <c r="AB132" i="14"/>
  <c r="AB132" i="21" s="1"/>
  <c r="Y132" i="21"/>
  <c r="AB134" i="14"/>
  <c r="AB134" i="21" s="1"/>
  <c r="Y134" i="21"/>
  <c r="AB136" i="14"/>
  <c r="AB136" i="21" s="1"/>
  <c r="Y136" i="21"/>
  <c r="AB138" i="14"/>
  <c r="AB138" i="21" s="1"/>
  <c r="Y138" i="21"/>
  <c r="AB140" i="14"/>
  <c r="AB140" i="21" s="1"/>
  <c r="Y140" i="21"/>
  <c r="AB142" i="14"/>
  <c r="AB142" i="21" s="1"/>
  <c r="Y142" i="21"/>
  <c r="K15" i="21"/>
  <c r="K19" i="21"/>
  <c r="K19" i="1" s="1"/>
  <c r="I34" i="21"/>
  <c r="I34" i="1" s="1"/>
  <c r="K34" i="21"/>
  <c r="K34" i="1" s="1"/>
  <c r="I55" i="21"/>
  <c r="I55" i="1" s="1"/>
  <c r="K55" i="21"/>
  <c r="K55" i="1" s="1"/>
  <c r="K84" i="21"/>
  <c r="K84" i="1" s="1"/>
  <c r="K101" i="21"/>
  <c r="Q15" i="21"/>
  <c r="S15" i="21"/>
  <c r="S19" i="21"/>
  <c r="Q55" i="21"/>
  <c r="S55" i="21"/>
  <c r="S84" i="21"/>
  <c r="S84" i="1" s="1"/>
  <c r="Y12" i="21"/>
  <c r="Y14" i="21"/>
  <c r="Y16" i="21"/>
  <c r="Y18" i="21"/>
  <c r="Y20" i="21"/>
  <c r="Y22" i="21"/>
  <c r="Y22" i="1" s="1"/>
  <c r="Y24" i="21"/>
  <c r="Y26" i="21"/>
  <c r="Y30" i="21"/>
  <c r="Y38" i="21"/>
  <c r="Y38" i="1" s="1"/>
  <c r="Y42" i="21"/>
  <c r="Y46" i="21"/>
  <c r="Y46" i="1" s="1"/>
  <c r="Y50" i="21"/>
  <c r="Y54" i="21"/>
  <c r="Y54" i="1" s="1"/>
  <c r="Y62" i="21"/>
  <c r="Y66" i="21"/>
  <c r="Y66" i="1" s="1"/>
  <c r="Y70" i="21"/>
  <c r="N31" i="1"/>
  <c r="M45" i="13"/>
  <c r="M34" i="1"/>
  <c r="O34" i="1"/>
  <c r="N43" i="1"/>
  <c r="O45" i="13"/>
  <c r="O45" i="1" s="1"/>
  <c r="M58" i="1"/>
  <c r="O58" i="1"/>
  <c r="N67" i="1"/>
  <c r="M73" i="1"/>
  <c r="O73" i="1"/>
  <c r="N101" i="13"/>
  <c r="M89" i="1"/>
  <c r="O89" i="1"/>
  <c r="N92" i="1"/>
  <c r="N107" i="1"/>
  <c r="Q25" i="13"/>
  <c r="Q19" i="1"/>
  <c r="S25" i="13"/>
  <c r="S25" i="1" s="1"/>
  <c r="S19" i="1"/>
  <c r="Q31" i="1"/>
  <c r="S31" i="1"/>
  <c r="Q43" i="1"/>
  <c r="S43" i="1"/>
  <c r="Q55" i="1"/>
  <c r="S61" i="13"/>
  <c r="S55" i="1"/>
  <c r="R58" i="1"/>
  <c r="R67" i="1"/>
  <c r="Q73" i="1"/>
  <c r="S73" i="1"/>
  <c r="R101" i="13"/>
  <c r="R84" i="1"/>
  <c r="Q89" i="1"/>
  <c r="S101" i="13"/>
  <c r="S89" i="1"/>
  <c r="R92" i="1"/>
  <c r="T107" i="13"/>
  <c r="R107" i="1"/>
  <c r="U25" i="13"/>
  <c r="W25" i="13"/>
  <c r="U31" i="1"/>
  <c r="W31" i="1"/>
  <c r="V45" i="13"/>
  <c r="U43" i="1"/>
  <c r="W43" i="1"/>
  <c r="U61" i="13"/>
  <c r="W61" i="13"/>
  <c r="V58" i="1"/>
  <c r="V67" i="1"/>
  <c r="U73" i="1"/>
  <c r="W73" i="1"/>
  <c r="X84" i="13"/>
  <c r="W89" i="1"/>
  <c r="V92" i="1"/>
  <c r="X107" i="13"/>
  <c r="V107" i="1"/>
  <c r="AA11" i="1"/>
  <c r="Y11" i="1"/>
  <c r="M143" i="13"/>
  <c r="M28" i="2"/>
  <c r="O28" i="2"/>
  <c r="S144" i="13"/>
  <c r="R143" i="13"/>
  <c r="R28" i="2"/>
  <c r="U143" i="13"/>
  <c r="U32" i="2" s="1"/>
  <c r="U28" i="2"/>
  <c r="W28" i="2"/>
  <c r="L15" i="14"/>
  <c r="L19" i="14" s="1"/>
  <c r="K80" i="14"/>
  <c r="S80" i="14"/>
  <c r="I19" i="14"/>
  <c r="T31" i="14"/>
  <c r="T31" i="21" s="1"/>
  <c r="L34" i="14"/>
  <c r="L34" i="21" s="1"/>
  <c r="L45" i="14"/>
  <c r="N45" i="14"/>
  <c r="N45" i="21" s="1"/>
  <c r="R45" i="14"/>
  <c r="R45" i="21" s="1"/>
  <c r="T34" i="14"/>
  <c r="V45" i="14"/>
  <c r="N61" i="14"/>
  <c r="V61" i="14"/>
  <c r="L67" i="14"/>
  <c r="T67" i="14"/>
  <c r="L84" i="14"/>
  <c r="N110" i="14"/>
  <c r="T84" i="14"/>
  <c r="V110" i="14"/>
  <c r="L89" i="14"/>
  <c r="L89" i="21" s="1"/>
  <c r="T89" i="14"/>
  <c r="T89" i="21" s="1"/>
  <c r="L92" i="14"/>
  <c r="T92" i="14"/>
  <c r="L129" i="14"/>
  <c r="L121" i="21"/>
  <c r="L10" i="2" s="1"/>
  <c r="T129" i="14"/>
  <c r="T121" i="21"/>
  <c r="T10" i="2" s="1"/>
  <c r="I129" i="21"/>
  <c r="I18" i="2" s="1"/>
  <c r="K129" i="21"/>
  <c r="K18" i="2" s="1"/>
  <c r="N129" i="21"/>
  <c r="N18" i="2" s="1"/>
  <c r="Q129" i="21"/>
  <c r="Q18" i="2" s="1"/>
  <c r="S129" i="21"/>
  <c r="S18" i="2" s="1"/>
  <c r="V129" i="21"/>
  <c r="V18" i="2" s="1"/>
  <c r="L139" i="14"/>
  <c r="L130" i="21"/>
  <c r="L19" i="2" s="1"/>
  <c r="T139" i="14"/>
  <c r="T132" i="21"/>
  <c r="T21" i="2" s="1"/>
  <c r="K143" i="14"/>
  <c r="K143" i="21" s="1"/>
  <c r="K139" i="21"/>
  <c r="K28" i="2" s="1"/>
  <c r="N143" i="14"/>
  <c r="N143" i="21" s="1"/>
  <c r="N139" i="21"/>
  <c r="N28" i="2" s="1"/>
  <c r="S143" i="14"/>
  <c r="S143" i="21" s="1"/>
  <c r="S139" i="21"/>
  <c r="S28" i="2" s="1"/>
  <c r="V143" i="14"/>
  <c r="V143" i="21" s="1"/>
  <c r="V139" i="21"/>
  <c r="V28" i="2" s="1"/>
  <c r="I143" i="14"/>
  <c r="I143" i="21" s="1"/>
  <c r="Q143" i="14"/>
  <c r="Q143" i="21" s="1"/>
  <c r="L15" i="16"/>
  <c r="L19" i="16" s="1"/>
  <c r="L25" i="16" s="1"/>
  <c r="T45" i="16"/>
  <c r="T43" i="16"/>
  <c r="T61" i="16"/>
  <c r="L58" i="16"/>
  <c r="T58" i="16"/>
  <c r="L67" i="16"/>
  <c r="L73" i="16"/>
  <c r="T73" i="16"/>
  <c r="M101" i="16"/>
  <c r="U101" i="16"/>
  <c r="L92" i="16"/>
  <c r="N101" i="16"/>
  <c r="N110" i="16" s="1"/>
  <c r="S101" i="16"/>
  <c r="S110" i="16" s="1"/>
  <c r="P107" i="16"/>
  <c r="S144" i="16"/>
  <c r="V144" i="16"/>
  <c r="L19" i="17"/>
  <c r="L25" i="17" s="1"/>
  <c r="T19" i="17"/>
  <c r="T25" i="17" s="1"/>
  <c r="L43" i="17"/>
  <c r="T43" i="17"/>
  <c r="L55" i="17"/>
  <c r="T55" i="17"/>
  <c r="L58" i="17"/>
  <c r="T58" i="17"/>
  <c r="W61" i="17"/>
  <c r="W80" i="17" s="1"/>
  <c r="W111" i="17" s="1"/>
  <c r="P73" i="17"/>
  <c r="X73" i="17"/>
  <c r="L84" i="17"/>
  <c r="P84" i="17"/>
  <c r="T84" i="17"/>
  <c r="X84" i="17"/>
  <c r="P92" i="17"/>
  <c r="O101" i="17"/>
  <c r="O110" i="17" s="1"/>
  <c r="R101" i="17"/>
  <c r="R110" i="17" s="1"/>
  <c r="R111" i="17" s="1"/>
  <c r="X92" i="17"/>
  <c r="W101" i="17"/>
  <c r="W110" i="17" s="1"/>
  <c r="L107" i="17"/>
  <c r="T107" i="17"/>
  <c r="J144" i="17"/>
  <c r="O144" i="17"/>
  <c r="W144" i="17"/>
  <c r="X19" i="18"/>
  <c r="X25" i="18" s="1"/>
  <c r="J80" i="18"/>
  <c r="R80" i="18"/>
  <c r="R111" i="18" s="1"/>
  <c r="W80" i="18"/>
  <c r="W111" i="18" s="1"/>
  <c r="L45" i="18"/>
  <c r="L43" i="18"/>
  <c r="T43" i="18"/>
  <c r="L58" i="18"/>
  <c r="T58" i="18"/>
  <c r="X67" i="18"/>
  <c r="P73" i="18"/>
  <c r="X73" i="18"/>
  <c r="L84" i="18"/>
  <c r="P84" i="18"/>
  <c r="T84" i="18"/>
  <c r="X84" i="18"/>
  <c r="J101" i="18"/>
  <c r="J110" i="18" s="1"/>
  <c r="L107" i="18"/>
  <c r="T107" i="18"/>
  <c r="J144" i="18"/>
  <c r="K80" i="20"/>
  <c r="K111" i="20" s="1"/>
  <c r="N80" i="20"/>
  <c r="V80" i="20"/>
  <c r="L45" i="20"/>
  <c r="L43" i="20"/>
  <c r="T43" i="20"/>
  <c r="X61" i="20"/>
  <c r="P58" i="20"/>
  <c r="X58" i="20"/>
  <c r="L73" i="20"/>
  <c r="T73" i="20"/>
  <c r="M101" i="20"/>
  <c r="O101" i="20"/>
  <c r="O110" i="20" s="1"/>
  <c r="O111" i="20" s="1"/>
  <c r="S110" i="20"/>
  <c r="S111" i="20" s="1"/>
  <c r="U101" i="20"/>
  <c r="W101" i="20"/>
  <c r="W110" i="20" s="1"/>
  <c r="W111" i="20" s="1"/>
  <c r="N101" i="20"/>
  <c r="N110" i="20" s="1"/>
  <c r="T92" i="20"/>
  <c r="V101" i="20"/>
  <c r="V110" i="20" s="1"/>
  <c r="P107" i="20"/>
  <c r="X107" i="20"/>
  <c r="N144" i="20"/>
  <c r="V144" i="20"/>
  <c r="Z109" i="1"/>
  <c r="AB105" i="13"/>
  <c r="AB105" i="1" s="1"/>
  <c r="Z105" i="1"/>
  <c r="AB103" i="13"/>
  <c r="AB103" i="1" s="1"/>
  <c r="Z103" i="1"/>
  <c r="AA102" i="1"/>
  <c r="Y102" i="1"/>
  <c r="AB99" i="13"/>
  <c r="Z99" i="1"/>
  <c r="AA98" i="1"/>
  <c r="Y98" i="1"/>
  <c r="AB97" i="13"/>
  <c r="Z97" i="1"/>
  <c r="AA96" i="1"/>
  <c r="AB96" i="13"/>
  <c r="Y96" i="1"/>
  <c r="Z95" i="1"/>
  <c r="AA94" i="1"/>
  <c r="Y94" i="1"/>
  <c r="Z93" i="1"/>
  <c r="Z91" i="1"/>
  <c r="AA90" i="1"/>
  <c r="Y90" i="1"/>
  <c r="AA88" i="1"/>
  <c r="AB88" i="13"/>
  <c r="Y88" i="1"/>
  <c r="Z87" i="1"/>
  <c r="AA86" i="1"/>
  <c r="Y86" i="1"/>
  <c r="Z85" i="1"/>
  <c r="Z83" i="1"/>
  <c r="AA82" i="1"/>
  <c r="Y82" i="1"/>
  <c r="Z81" i="1"/>
  <c r="Z79" i="1"/>
  <c r="AA78" i="1"/>
  <c r="Y78" i="1"/>
  <c r="Z77" i="1"/>
  <c r="AA76" i="1"/>
  <c r="AB76" i="13"/>
  <c r="Y76" i="1"/>
  <c r="Z75" i="1"/>
  <c r="AA74" i="1"/>
  <c r="Y74" i="1"/>
  <c r="AA72" i="1"/>
  <c r="AB72" i="13"/>
  <c r="Y72" i="1"/>
  <c r="Z71" i="1"/>
  <c r="AA70" i="1"/>
  <c r="Y70" i="1"/>
  <c r="Z69" i="1"/>
  <c r="AA68" i="1"/>
  <c r="AB68" i="13"/>
  <c r="Y68" i="1"/>
  <c r="AA66" i="1"/>
  <c r="Z65" i="1"/>
  <c r="AA64" i="1"/>
  <c r="AB64" i="13"/>
  <c r="Y64" i="1"/>
  <c r="Z63" i="1"/>
  <c r="AA62" i="1"/>
  <c r="Y62" i="1"/>
  <c r="AA60" i="1"/>
  <c r="AB60" i="13"/>
  <c r="Y60" i="1"/>
  <c r="Z59" i="1"/>
  <c r="Z57" i="1"/>
  <c r="AA56" i="1"/>
  <c r="AB56" i="13"/>
  <c r="Y56" i="1"/>
  <c r="AA54" i="1"/>
  <c r="Z53" i="1"/>
  <c r="AA52" i="1"/>
  <c r="AB52" i="13"/>
  <c r="Y52" i="1"/>
  <c r="Z51" i="1"/>
  <c r="AA50" i="1"/>
  <c r="Y50" i="1"/>
  <c r="Z49" i="1"/>
  <c r="AA48" i="1"/>
  <c r="AB48" i="13"/>
  <c r="Y48" i="1"/>
  <c r="Z47" i="1"/>
  <c r="AA46" i="1"/>
  <c r="AA44" i="1"/>
  <c r="AB44" i="13"/>
  <c r="Y44" i="1"/>
  <c r="AA42" i="1"/>
  <c r="Y42" i="1"/>
  <c r="Z41" i="1"/>
  <c r="AA40" i="1"/>
  <c r="Y40" i="1"/>
  <c r="Z39" i="1"/>
  <c r="AA38" i="1"/>
  <c r="Z37" i="1"/>
  <c r="AA36" i="1"/>
  <c r="Y36" i="1"/>
  <c r="Z35" i="1"/>
  <c r="Z33" i="1"/>
  <c r="Y32" i="1"/>
  <c r="AA30" i="1"/>
  <c r="Y30" i="1"/>
  <c r="Z29" i="1"/>
  <c r="AA28" i="1"/>
  <c r="AB28" i="13"/>
  <c r="Y28" i="1"/>
  <c r="Z27" i="1"/>
  <c r="AA26" i="1"/>
  <c r="Y26" i="1"/>
  <c r="AA24" i="1"/>
  <c r="AB24" i="13"/>
  <c r="Y24" i="1"/>
  <c r="Z23" i="1"/>
  <c r="AA22" i="1"/>
  <c r="AB22" i="13"/>
  <c r="AB22" i="1" s="1"/>
  <c r="Z21" i="1"/>
  <c r="AA20" i="1"/>
  <c r="AB20" i="13"/>
  <c r="Y20" i="1"/>
  <c r="AA18" i="1"/>
  <c r="AB18" i="13"/>
  <c r="Y18" i="1"/>
  <c r="Z17" i="1"/>
  <c r="AA16" i="1"/>
  <c r="AB16" i="13"/>
  <c r="Y16" i="1"/>
  <c r="AB14" i="13"/>
  <c r="Z13" i="1"/>
  <c r="AA12" i="1"/>
  <c r="AB12" i="13"/>
  <c r="Y12" i="1"/>
  <c r="Z10" i="2"/>
  <c r="AA31" i="2"/>
  <c r="Y31" i="2"/>
  <c r="AB141" i="13"/>
  <c r="Z30" i="2"/>
  <c r="AA29" i="2"/>
  <c r="Y29" i="2"/>
  <c r="AA27" i="2"/>
  <c r="Y27" i="2"/>
  <c r="AB137" i="13"/>
  <c r="Z26" i="2"/>
  <c r="AA25" i="2"/>
  <c r="Y25" i="2"/>
  <c r="AB135" i="13"/>
  <c r="Z24" i="2"/>
  <c r="AA23" i="2"/>
  <c r="Y23" i="2"/>
  <c r="AB133" i="13"/>
  <c r="Z22" i="2"/>
  <c r="AA21" i="2"/>
  <c r="Y21" i="2"/>
  <c r="AA19" i="2"/>
  <c r="Y19" i="2"/>
  <c r="AA17" i="2"/>
  <c r="Y17" i="2"/>
  <c r="Y15" i="2"/>
  <c r="AB125" i="13"/>
  <c r="Z14" i="2"/>
  <c r="AB124" i="13"/>
  <c r="AB13" i="2" s="1"/>
  <c r="AB123" i="13"/>
  <c r="Z12" i="2"/>
  <c r="AB122" i="13"/>
  <c r="AB11" i="2" s="1"/>
  <c r="AB11" i="14"/>
  <c r="AB13" i="14"/>
  <c r="AB17" i="14"/>
  <c r="AB21" i="14"/>
  <c r="AB23" i="14"/>
  <c r="AB27" i="14"/>
  <c r="AB35" i="14"/>
  <c r="AB39" i="14"/>
  <c r="AB47" i="14"/>
  <c r="AB51" i="14"/>
  <c r="AB59" i="14"/>
  <c r="AB63" i="14"/>
  <c r="AB71" i="14"/>
  <c r="AB75" i="14"/>
  <c r="AB77" i="14"/>
  <c r="AB79" i="14"/>
  <c r="AB81" i="14"/>
  <c r="AB83" i="14"/>
  <c r="AB85" i="14"/>
  <c r="AB87" i="14"/>
  <c r="AB91" i="14"/>
  <c r="AB93" i="14"/>
  <c r="AB94" i="14"/>
  <c r="Z94" i="21"/>
  <c r="Z94" i="1" s="1"/>
  <c r="AB96" i="14"/>
  <c r="Z96" i="21"/>
  <c r="Z96" i="1" s="1"/>
  <c r="AB98" i="14"/>
  <c r="Z98" i="21"/>
  <c r="Z98" i="1" s="1"/>
  <c r="AB100" i="14"/>
  <c r="AB102" i="14"/>
  <c r="Z102" i="21"/>
  <c r="Z102" i="1" s="1"/>
  <c r="AB104" i="14"/>
  <c r="Z104" i="21"/>
  <c r="Z104" i="1" s="1"/>
  <c r="AB106" i="14"/>
  <c r="Z106" i="21"/>
  <c r="Z106" i="1" s="1"/>
  <c r="AB108" i="14"/>
  <c r="Z108" i="21"/>
  <c r="Z108" i="1" s="1"/>
  <c r="AB121" i="14"/>
  <c r="Y121" i="21"/>
  <c r="Y10" i="2" s="1"/>
  <c r="AB123" i="14"/>
  <c r="Y123" i="21"/>
  <c r="Y12" i="2" s="1"/>
  <c r="AB125" i="14"/>
  <c r="Y125" i="21"/>
  <c r="Y14" i="2" s="1"/>
  <c r="AB127" i="14"/>
  <c r="Y127" i="21"/>
  <c r="Y16" i="2" s="1"/>
  <c r="AB131" i="14"/>
  <c r="Y131" i="21"/>
  <c r="Y20" i="2" s="1"/>
  <c r="AB133" i="14"/>
  <c r="Y133" i="21"/>
  <c r="Y22" i="2" s="1"/>
  <c r="AB135" i="14"/>
  <c r="Y135" i="21"/>
  <c r="Y24" i="2" s="1"/>
  <c r="AB137" i="14"/>
  <c r="Y137" i="21"/>
  <c r="Y26" i="2" s="1"/>
  <c r="AB141" i="14"/>
  <c r="Y141" i="21"/>
  <c r="Y30" i="2" s="1"/>
  <c r="AB11" i="16"/>
  <c r="AB13" i="16"/>
  <c r="AB17" i="16"/>
  <c r="AB21" i="16"/>
  <c r="AB23" i="16"/>
  <c r="AB27" i="16"/>
  <c r="AB35" i="16"/>
  <c r="AB39" i="16"/>
  <c r="AB47" i="16"/>
  <c r="AB51" i="16"/>
  <c r="AB59" i="16"/>
  <c r="AB63" i="16"/>
  <c r="AB71" i="16"/>
  <c r="AB75" i="16"/>
  <c r="AB79" i="16"/>
  <c r="AB83" i="16"/>
  <c r="AB87" i="16"/>
  <c r="AB91" i="16"/>
  <c r="AB95" i="16"/>
  <c r="AB99" i="16"/>
  <c r="AB102" i="16"/>
  <c r="AB104" i="16"/>
  <c r="AB106" i="16"/>
  <c r="AB108" i="16"/>
  <c r="AB121" i="16"/>
  <c r="AB123" i="16"/>
  <c r="AB125" i="16"/>
  <c r="AB127" i="16"/>
  <c r="AB131" i="16"/>
  <c r="AB133" i="16"/>
  <c r="AB135" i="16"/>
  <c r="AB137" i="16"/>
  <c r="AB141" i="16"/>
  <c r="AB11" i="17"/>
  <c r="AB13" i="17"/>
  <c r="AB17" i="17"/>
  <c r="AB21" i="17"/>
  <c r="AB23" i="17"/>
  <c r="AB27" i="17"/>
  <c r="AB35" i="17"/>
  <c r="AB39" i="17"/>
  <c r="AB47" i="17"/>
  <c r="AB51" i="17"/>
  <c r="AB59" i="17"/>
  <c r="AB63" i="17"/>
  <c r="AB71" i="17"/>
  <c r="AB75" i="17"/>
  <c r="AB79" i="17"/>
  <c r="AB81" i="17"/>
  <c r="AB83" i="17"/>
  <c r="AB85" i="17"/>
  <c r="AB87" i="17"/>
  <c r="AB91" i="17"/>
  <c r="AB93" i="17"/>
  <c r="AB95" i="17"/>
  <c r="AB97" i="17"/>
  <c r="AB99" i="17"/>
  <c r="AB102" i="17"/>
  <c r="AB104" i="17"/>
  <c r="AB106" i="17"/>
  <c r="AB108" i="17"/>
  <c r="AB121" i="17"/>
  <c r="AB123" i="17"/>
  <c r="AB125" i="17"/>
  <c r="AB127" i="17"/>
  <c r="AB131" i="17"/>
  <c r="AB133" i="17"/>
  <c r="AB135" i="17"/>
  <c r="AB137" i="17"/>
  <c r="AB141" i="17"/>
  <c r="AB11" i="18"/>
  <c r="AB13" i="18"/>
  <c r="AB17" i="18"/>
  <c r="AB21" i="18"/>
  <c r="AB23" i="18"/>
  <c r="AB27" i="18"/>
  <c r="AB35" i="18"/>
  <c r="AB39" i="18"/>
  <c r="AB47" i="18"/>
  <c r="AB51" i="18"/>
  <c r="AB59" i="18"/>
  <c r="AB63" i="18"/>
  <c r="AB71" i="18"/>
  <c r="AB75" i="18"/>
  <c r="AB77" i="18"/>
  <c r="AB79" i="18"/>
  <c r="AB81" i="18"/>
  <c r="AB83" i="18"/>
  <c r="AB85" i="18"/>
  <c r="AB87" i="18"/>
  <c r="AB91" i="18"/>
  <c r="AB93" i="18"/>
  <c r="AB95" i="18"/>
  <c r="AB96" i="18"/>
  <c r="AB98" i="18"/>
  <c r="AB100" i="18"/>
  <c r="AB102" i="18"/>
  <c r="AB104" i="18"/>
  <c r="AB106" i="18"/>
  <c r="AB108" i="18"/>
  <c r="AB121" i="18"/>
  <c r="AB123" i="18"/>
  <c r="AB125" i="18"/>
  <c r="AB127" i="18"/>
  <c r="AB131" i="18"/>
  <c r="AB133" i="18"/>
  <c r="AB135" i="18"/>
  <c r="AB137" i="18"/>
  <c r="AB141" i="18"/>
  <c r="AB11" i="20"/>
  <c r="AB13" i="20"/>
  <c r="AB17" i="20"/>
  <c r="AB21" i="20"/>
  <c r="AB23" i="20"/>
  <c r="AB27" i="20"/>
  <c r="AB35" i="20"/>
  <c r="AB39" i="20"/>
  <c r="AB47" i="20"/>
  <c r="AB51" i="20"/>
  <c r="AB59" i="20"/>
  <c r="AB63" i="20"/>
  <c r="AB65" i="20"/>
  <c r="AB69" i="20"/>
  <c r="AB71" i="20"/>
  <c r="AB75" i="20"/>
  <c r="AB77" i="20"/>
  <c r="AB79" i="20"/>
  <c r="AB81" i="20"/>
  <c r="AB83" i="20"/>
  <c r="AB85" i="20"/>
  <c r="AB87" i="20"/>
  <c r="AB91" i="20"/>
  <c r="AB93" i="20"/>
  <c r="AB95" i="20"/>
  <c r="AB97" i="20"/>
  <c r="AB99" i="20"/>
  <c r="AB100" i="20"/>
  <c r="AB102" i="20"/>
  <c r="AB104" i="20"/>
  <c r="AB106" i="20"/>
  <c r="AB108" i="20"/>
  <c r="AB121" i="20"/>
  <c r="AB123" i="20"/>
  <c r="AB125" i="20"/>
  <c r="AB127" i="20"/>
  <c r="AB131" i="20"/>
  <c r="AB133" i="20"/>
  <c r="AB135" i="20"/>
  <c r="AB137" i="20"/>
  <c r="AB141" i="20"/>
  <c r="L11" i="21"/>
  <c r="L11" i="1" s="1"/>
  <c r="L26" i="21"/>
  <c r="L26" i="1" s="1"/>
  <c r="L33" i="21"/>
  <c r="L33" i="1" s="1"/>
  <c r="N34" i="21"/>
  <c r="N34" i="1" s="1"/>
  <c r="N55" i="21"/>
  <c r="N55" i="1" s="1"/>
  <c r="N84" i="21"/>
  <c r="N84" i="1" s="1"/>
  <c r="N101" i="21"/>
  <c r="T28" i="21"/>
  <c r="T28" i="1" s="1"/>
  <c r="R34" i="21"/>
  <c r="R34" i="1" s="1"/>
  <c r="V34" i="21"/>
  <c r="V34" i="1" s="1"/>
  <c r="V55" i="21"/>
  <c r="V55" i="1" s="1"/>
  <c r="V84" i="21"/>
  <c r="V84" i="1" s="1"/>
  <c r="V101" i="21"/>
  <c r="H16" i="10"/>
  <c r="AB70" i="20"/>
  <c r="AB74" i="20"/>
  <c r="AB78" i="20"/>
  <c r="AB82" i="20"/>
  <c r="AB86" i="20"/>
  <c r="AB90" i="20"/>
  <c r="AB94" i="20"/>
  <c r="AB98" i="20"/>
  <c r="AB29" i="20"/>
  <c r="AB33" i="20"/>
  <c r="AB37" i="20"/>
  <c r="AB41" i="20"/>
  <c r="AB49" i="20"/>
  <c r="AB53" i="20"/>
  <c r="AB57" i="20"/>
  <c r="AB28" i="20"/>
  <c r="AB32" i="20"/>
  <c r="AB36" i="20"/>
  <c r="AB40" i="20"/>
  <c r="AB44" i="20"/>
  <c r="AB48" i="20"/>
  <c r="AB52" i="20"/>
  <c r="AB56" i="20"/>
  <c r="AB60" i="20"/>
  <c r="AB64" i="20"/>
  <c r="AB68" i="20"/>
  <c r="AB72" i="20"/>
  <c r="AB76" i="20"/>
  <c r="AB88" i="20"/>
  <c r="AB96" i="20"/>
  <c r="AB30" i="18"/>
  <c r="AB38" i="18"/>
  <c r="AB42" i="18"/>
  <c r="AB46" i="18"/>
  <c r="AB50" i="18"/>
  <c r="AB54" i="18"/>
  <c r="AB62" i="18"/>
  <c r="AB66" i="18"/>
  <c r="AB70" i="18"/>
  <c r="AB74" i="18"/>
  <c r="AB78" i="18"/>
  <c r="AB82" i="18"/>
  <c r="AB86" i="18"/>
  <c r="AB90" i="18"/>
  <c r="AB94" i="18"/>
  <c r="AB29" i="18"/>
  <c r="AB33" i="18"/>
  <c r="AB37" i="18"/>
  <c r="AB41" i="18"/>
  <c r="AB49" i="18"/>
  <c r="AB53" i="18"/>
  <c r="AB57" i="18"/>
  <c r="AB65" i="18"/>
  <c r="AB69" i="18"/>
  <c r="AB28" i="18"/>
  <c r="AB36" i="18"/>
  <c r="AB40" i="18"/>
  <c r="AB44" i="18"/>
  <c r="AB48" i="18"/>
  <c r="AB52" i="18"/>
  <c r="AB56" i="18"/>
  <c r="AB60" i="18"/>
  <c r="AB64" i="18"/>
  <c r="AB68" i="18"/>
  <c r="AB72" i="18"/>
  <c r="AB76" i="18"/>
  <c r="AB88" i="18"/>
  <c r="AB30" i="17"/>
  <c r="AB38" i="17"/>
  <c r="AB42" i="17"/>
  <c r="AB46" i="17"/>
  <c r="AB50" i="17"/>
  <c r="AB54" i="17"/>
  <c r="AB62" i="17"/>
  <c r="AB66" i="17"/>
  <c r="AB70" i="17"/>
  <c r="AB74" i="17"/>
  <c r="AB78" i="17"/>
  <c r="AB82" i="17"/>
  <c r="AB86" i="17"/>
  <c r="AB90" i="17"/>
  <c r="AB94" i="17"/>
  <c r="AB98" i="17"/>
  <c r="AB29" i="17"/>
  <c r="AB33" i="17"/>
  <c r="AB37" i="17"/>
  <c r="AB41" i="17"/>
  <c r="AB49" i="17"/>
  <c r="AB53" i="17"/>
  <c r="AB57" i="17"/>
  <c r="AB65" i="17"/>
  <c r="AB69" i="17"/>
  <c r="AB77" i="17"/>
  <c r="AB28" i="17"/>
  <c r="AB32" i="17"/>
  <c r="AB36" i="17"/>
  <c r="AB40" i="17"/>
  <c r="AB44" i="17"/>
  <c r="AB48" i="17"/>
  <c r="AB52" i="17"/>
  <c r="AB56" i="17"/>
  <c r="AB60" i="17"/>
  <c r="AB64" i="17"/>
  <c r="AB68" i="17"/>
  <c r="AB72" i="17"/>
  <c r="AB76" i="17"/>
  <c r="AB88" i="17"/>
  <c r="AB96" i="17"/>
  <c r="AB30" i="16"/>
  <c r="AB30" i="21" s="1"/>
  <c r="AB38" i="16"/>
  <c r="AB42" i="16"/>
  <c r="AB42" i="21" s="1"/>
  <c r="AB46" i="16"/>
  <c r="AB50" i="16"/>
  <c r="AB50" i="21" s="1"/>
  <c r="AB54" i="16"/>
  <c r="AB62" i="16"/>
  <c r="AB62" i="21" s="1"/>
  <c r="AB66" i="16"/>
  <c r="AB70" i="16"/>
  <c r="AB70" i="21" s="1"/>
  <c r="AB74" i="16"/>
  <c r="AB78" i="16"/>
  <c r="AB82" i="16"/>
  <c r="AB86" i="16"/>
  <c r="AB90" i="16"/>
  <c r="AB94" i="16"/>
  <c r="AB98" i="16"/>
  <c r="AB29" i="16"/>
  <c r="AB33" i="16"/>
  <c r="AB37" i="16"/>
  <c r="AB41" i="16"/>
  <c r="AB49" i="16"/>
  <c r="AB53" i="16"/>
  <c r="AB57" i="16"/>
  <c r="AB65" i="16"/>
  <c r="AB69" i="16"/>
  <c r="AB77" i="16"/>
  <c r="AB81" i="16"/>
  <c r="AB85" i="16"/>
  <c r="AB93" i="16"/>
  <c r="AB97" i="16"/>
  <c r="AB28" i="16"/>
  <c r="AB36" i="16"/>
  <c r="AB40" i="16"/>
  <c r="AB44" i="16"/>
  <c r="AB48" i="16"/>
  <c r="AB52" i="16"/>
  <c r="AB56" i="16"/>
  <c r="AB60" i="16"/>
  <c r="AB64" i="16"/>
  <c r="AB68" i="16"/>
  <c r="AB72" i="16"/>
  <c r="AB76" i="16"/>
  <c r="AB88" i="16"/>
  <c r="AB96" i="16"/>
  <c r="AB100" i="16"/>
  <c r="AB74" i="14"/>
  <c r="AB78" i="14"/>
  <c r="AB78" i="21" s="1"/>
  <c r="AB82" i="14"/>
  <c r="AB86" i="14"/>
  <c r="AB86" i="21" s="1"/>
  <c r="AB90" i="14"/>
  <c r="AB29" i="14"/>
  <c r="AB29" i="21" s="1"/>
  <c r="AB33" i="14"/>
  <c r="AB37" i="14"/>
  <c r="AB37" i="21" s="1"/>
  <c r="AB41" i="14"/>
  <c r="AB49" i="14"/>
  <c r="AB49" i="21" s="1"/>
  <c r="AB53" i="14"/>
  <c r="AB57" i="14"/>
  <c r="AB57" i="21" s="1"/>
  <c r="AB65" i="14"/>
  <c r="AB69" i="14"/>
  <c r="AB69" i="21" s="1"/>
  <c r="AB28" i="14"/>
  <c r="AB36" i="14"/>
  <c r="AB36" i="21" s="1"/>
  <c r="AB40" i="14"/>
  <c r="AB44" i="14"/>
  <c r="AB44" i="21" s="1"/>
  <c r="AB48" i="14"/>
  <c r="AB52" i="14"/>
  <c r="AB52" i="21" s="1"/>
  <c r="AB56" i="14"/>
  <c r="AB60" i="14"/>
  <c r="AB60" i="21" s="1"/>
  <c r="AB64" i="14"/>
  <c r="AB68" i="14"/>
  <c r="AB68" i="21" s="1"/>
  <c r="AB72" i="14"/>
  <c r="AB76" i="14"/>
  <c r="AB76" i="21" s="1"/>
  <c r="AB88" i="14"/>
  <c r="AB93" i="13"/>
  <c r="AB85" i="13"/>
  <c r="AB81" i="13"/>
  <c r="AB77" i="13"/>
  <c r="AB69" i="13"/>
  <c r="AB69" i="1" s="1"/>
  <c r="AB65" i="13"/>
  <c r="AB57" i="13"/>
  <c r="AB57" i="1" s="1"/>
  <c r="AB53" i="13"/>
  <c r="AB49" i="13"/>
  <c r="AB49" i="1" s="1"/>
  <c r="AB41" i="13"/>
  <c r="AB37" i="13"/>
  <c r="AB37" i="1" s="1"/>
  <c r="AB33" i="13"/>
  <c r="AB29" i="13"/>
  <c r="AB29" i="1" s="1"/>
  <c r="AB94" i="13"/>
  <c r="AB90" i="13"/>
  <c r="AB86" i="13"/>
  <c r="AB82" i="13"/>
  <c r="AB78" i="13"/>
  <c r="AB74" i="13"/>
  <c r="AB70" i="13"/>
  <c r="AB66" i="13"/>
  <c r="AB62" i="13"/>
  <c r="AB54" i="13"/>
  <c r="AB50" i="13"/>
  <c r="AB46" i="13"/>
  <c r="AB42" i="13"/>
  <c r="AB38" i="13"/>
  <c r="AB30" i="13"/>
  <c r="AB26" i="13"/>
  <c r="AB47" i="13"/>
  <c r="AB39" i="13"/>
  <c r="AB35" i="13"/>
  <c r="AB27" i="13"/>
  <c r="AB40" i="13"/>
  <c r="AB36" i="13"/>
  <c r="AB36" i="1" s="1"/>
  <c r="M110" i="20"/>
  <c r="P110" i="20" s="1"/>
  <c r="P101" i="20"/>
  <c r="U110" i="20"/>
  <c r="X110" i="20" s="1"/>
  <c r="X101" i="20"/>
  <c r="L31" i="20"/>
  <c r="Q61" i="20"/>
  <c r="T61" i="20" s="1"/>
  <c r="T67" i="20"/>
  <c r="P92" i="20"/>
  <c r="T129" i="20"/>
  <c r="T144" i="20" s="1"/>
  <c r="X139" i="20"/>
  <c r="X143" i="20" s="1"/>
  <c r="L15" i="20"/>
  <c r="P15" i="20"/>
  <c r="P19" i="20" s="1"/>
  <c r="P25" i="20" s="1"/>
  <c r="T15" i="20"/>
  <c r="T19" i="20" s="1"/>
  <c r="T25" i="20" s="1"/>
  <c r="X15" i="20"/>
  <c r="X19" i="20" s="1"/>
  <c r="X25" i="20" s="1"/>
  <c r="P34" i="20"/>
  <c r="Q45" i="20"/>
  <c r="T45" i="20" s="1"/>
  <c r="M61" i="20"/>
  <c r="P61" i="20" s="1"/>
  <c r="P67" i="20"/>
  <c r="L92" i="20"/>
  <c r="X129" i="20"/>
  <c r="X144" i="20" s="1"/>
  <c r="L139" i="20"/>
  <c r="L143" i="20" s="1"/>
  <c r="L19" i="20"/>
  <c r="L25" i="20" s="1"/>
  <c r="I110" i="20"/>
  <c r="L110" i="20" s="1"/>
  <c r="L101" i="20"/>
  <c r="Q110" i="20"/>
  <c r="T110" i="20" s="1"/>
  <c r="T101" i="20"/>
  <c r="U80" i="20"/>
  <c r="M45" i="20"/>
  <c r="P45" i="20" s="1"/>
  <c r="I61" i="20"/>
  <c r="L61" i="20" s="1"/>
  <c r="L67" i="20"/>
  <c r="X92" i="20"/>
  <c r="L129" i="20"/>
  <c r="L144" i="20" s="1"/>
  <c r="L55" i="20"/>
  <c r="P55" i="20"/>
  <c r="T55" i="20"/>
  <c r="X55" i="20"/>
  <c r="M110" i="18"/>
  <c r="P110" i="18" s="1"/>
  <c r="P101" i="18"/>
  <c r="U110" i="18"/>
  <c r="X110" i="18" s="1"/>
  <c r="X101" i="18"/>
  <c r="L31" i="18"/>
  <c r="U45" i="18"/>
  <c r="X45" i="18" s="1"/>
  <c r="Q61" i="18"/>
  <c r="T61" i="18" s="1"/>
  <c r="T67" i="18"/>
  <c r="P92" i="18"/>
  <c r="T129" i="18"/>
  <c r="T144" i="18" s="1"/>
  <c r="X139" i="18"/>
  <c r="X143" i="18" s="1"/>
  <c r="I110" i="18"/>
  <c r="L101" i="18"/>
  <c r="L15" i="18"/>
  <c r="L19" i="18" s="1"/>
  <c r="L25" i="18" s="1"/>
  <c r="P15" i="18"/>
  <c r="P19" i="18" s="1"/>
  <c r="P25" i="18" s="1"/>
  <c r="T15" i="18"/>
  <c r="T19" i="18" s="1"/>
  <c r="T25" i="18" s="1"/>
  <c r="P34" i="18"/>
  <c r="Q45" i="18"/>
  <c r="T45" i="18" s="1"/>
  <c r="M61" i="18"/>
  <c r="P61" i="18" s="1"/>
  <c r="P67" i="18"/>
  <c r="L92" i="18"/>
  <c r="X129" i="18"/>
  <c r="L139" i="18"/>
  <c r="L143" i="18" s="1"/>
  <c r="Q110" i="18"/>
  <c r="T110" i="18" s="1"/>
  <c r="T101" i="18"/>
  <c r="U80" i="18"/>
  <c r="M45" i="18"/>
  <c r="P45" i="18" s="1"/>
  <c r="I61" i="18"/>
  <c r="L61" i="18" s="1"/>
  <c r="L67" i="18"/>
  <c r="X92" i="18"/>
  <c r="L129" i="18"/>
  <c r="L55" i="18"/>
  <c r="P55" i="18"/>
  <c r="T55" i="18"/>
  <c r="X55" i="18"/>
  <c r="V111" i="17"/>
  <c r="K61" i="17"/>
  <c r="K80" i="17" s="1"/>
  <c r="K111" i="17" s="1"/>
  <c r="P31" i="17"/>
  <c r="P34" i="17"/>
  <c r="Q45" i="17"/>
  <c r="T45" i="17" s="1"/>
  <c r="M61" i="17"/>
  <c r="O61" i="17"/>
  <c r="O80" i="17" s="1"/>
  <c r="O111" i="17" s="1"/>
  <c r="P67" i="17"/>
  <c r="L92" i="17"/>
  <c r="X129" i="17"/>
  <c r="X144" i="17" s="1"/>
  <c r="L139" i="17"/>
  <c r="L143" i="17" s="1"/>
  <c r="M80" i="17"/>
  <c r="Q80" i="17"/>
  <c r="T34" i="17"/>
  <c r="L61" i="17"/>
  <c r="S61" i="17"/>
  <c r="S80" i="17" s="1"/>
  <c r="S111" i="17" s="1"/>
  <c r="L144" i="17"/>
  <c r="X31" i="17"/>
  <c r="I45" i="17"/>
  <c r="L45" i="17" s="1"/>
  <c r="U61" i="17"/>
  <c r="X61" i="17" s="1"/>
  <c r="X67" i="17"/>
  <c r="I110" i="17"/>
  <c r="L110" i="17" s="1"/>
  <c r="L101" i="17"/>
  <c r="M110" i="17"/>
  <c r="P110" i="17" s="1"/>
  <c r="P101" i="17"/>
  <c r="Q110" i="17"/>
  <c r="T110" i="17" s="1"/>
  <c r="T101" i="17"/>
  <c r="U110" i="17"/>
  <c r="X110" i="17" s="1"/>
  <c r="X101" i="17"/>
  <c r="T92" i="17"/>
  <c r="P144" i="17"/>
  <c r="T139" i="17"/>
  <c r="T143" i="17" s="1"/>
  <c r="T144" i="17" s="1"/>
  <c r="O111" i="16"/>
  <c r="K80" i="16"/>
  <c r="K111" i="16" s="1"/>
  <c r="R111" i="16"/>
  <c r="I19" i="16"/>
  <c r="I25" i="16" s="1"/>
  <c r="U45" i="16"/>
  <c r="L55" i="16"/>
  <c r="T55" i="16"/>
  <c r="V110" i="16"/>
  <c r="P144" i="16"/>
  <c r="T139" i="16"/>
  <c r="T143" i="16" s="1"/>
  <c r="L31" i="16"/>
  <c r="L31" i="21" s="1"/>
  <c r="J45" i="16"/>
  <c r="L45" i="16" s="1"/>
  <c r="I61" i="16"/>
  <c r="I61" i="21" s="1"/>
  <c r="U61" i="16"/>
  <c r="T67" i="16"/>
  <c r="I110" i="16"/>
  <c r="L110" i="16" s="1"/>
  <c r="L101" i="16"/>
  <c r="M110" i="16"/>
  <c r="P110" i="16" s="1"/>
  <c r="P101" i="16"/>
  <c r="Q110" i="16"/>
  <c r="T110" i="16" s="1"/>
  <c r="T101" i="16"/>
  <c r="U110" i="16"/>
  <c r="X110" i="16" s="1"/>
  <c r="X101" i="16"/>
  <c r="T92" i="16"/>
  <c r="T129" i="16"/>
  <c r="T144" i="16" s="1"/>
  <c r="X139" i="16"/>
  <c r="X143" i="16" s="1"/>
  <c r="Q80" i="16"/>
  <c r="M19" i="16"/>
  <c r="M25" i="16" s="1"/>
  <c r="M80" i="16" s="1"/>
  <c r="X31" i="16"/>
  <c r="P55" i="16"/>
  <c r="X55" i="16"/>
  <c r="T15" i="16"/>
  <c r="T19" i="16" s="1"/>
  <c r="T25" i="16" s="1"/>
  <c r="X15" i="16"/>
  <c r="X19" i="16" s="1"/>
  <c r="X25" i="16" s="1"/>
  <c r="P31" i="16"/>
  <c r="P34" i="16"/>
  <c r="V45" i="16"/>
  <c r="L43" i="16"/>
  <c r="J61" i="16"/>
  <c r="N61" i="16"/>
  <c r="P61" i="16" s="1"/>
  <c r="V61" i="16"/>
  <c r="P58" i="16"/>
  <c r="P67" i="16"/>
  <c r="P73" i="16"/>
  <c r="P92" i="16"/>
  <c r="X107" i="16"/>
  <c r="X129" i="16"/>
  <c r="X144" i="16" s="1"/>
  <c r="L139" i="16"/>
  <c r="L143" i="16" s="1"/>
  <c r="L144" i="16" s="1"/>
  <c r="P45" i="14"/>
  <c r="P45" i="21" s="1"/>
  <c r="T45" i="14"/>
  <c r="T45" i="21" s="1"/>
  <c r="X45" i="14"/>
  <c r="L61" i="14"/>
  <c r="X15" i="14"/>
  <c r="X61" i="14"/>
  <c r="R144" i="14"/>
  <c r="R144" i="21" s="1"/>
  <c r="K111" i="14"/>
  <c r="K111" i="21" s="1"/>
  <c r="T15" i="14"/>
  <c r="T61" i="14"/>
  <c r="M101" i="14"/>
  <c r="M101" i="21" s="1"/>
  <c r="I101" i="14"/>
  <c r="I101" i="21" s="1"/>
  <c r="U101" i="14"/>
  <c r="U101" i="21" s="1"/>
  <c r="L55" i="14"/>
  <c r="L55" i="21" s="1"/>
  <c r="P55" i="14"/>
  <c r="P55" i="21" s="1"/>
  <c r="T55" i="14"/>
  <c r="T55" i="21" s="1"/>
  <c r="X55" i="14"/>
  <c r="Q101" i="14"/>
  <c r="Q101" i="21" s="1"/>
  <c r="U144" i="13"/>
  <c r="V144" i="13"/>
  <c r="X129" i="13"/>
  <c r="X139" i="13"/>
  <c r="Q144" i="13"/>
  <c r="R144" i="13"/>
  <c r="T129" i="13"/>
  <c r="T139" i="13"/>
  <c r="M144" i="13"/>
  <c r="N144" i="13"/>
  <c r="W80" i="13"/>
  <c r="V80" i="13"/>
  <c r="V101" i="13"/>
  <c r="X31" i="13"/>
  <c r="S80" i="13"/>
  <c r="T15" i="13"/>
  <c r="T19" i="13" s="1"/>
  <c r="T34" i="13"/>
  <c r="T89" i="13"/>
  <c r="T89" i="1" s="1"/>
  <c r="T43" i="13"/>
  <c r="L58" i="13"/>
  <c r="AB11" i="13"/>
  <c r="X101" i="13"/>
  <c r="X61" i="13"/>
  <c r="X45" i="13"/>
  <c r="X55" i="13"/>
  <c r="T61" i="13"/>
  <c r="T101" i="13"/>
  <c r="T55" i="13"/>
  <c r="T55" i="1" s="1"/>
  <c r="T92" i="13"/>
  <c r="L107" i="13"/>
  <c r="P15" i="13"/>
  <c r="P89" i="13"/>
  <c r="P89" i="1" s="1"/>
  <c r="I61" i="13"/>
  <c r="L73" i="13"/>
  <c r="L139" i="13"/>
  <c r="P32" i="13"/>
  <c r="L15" i="13"/>
  <c r="L19" i="13" s="1"/>
  <c r="I144" i="13"/>
  <c r="P31" i="13"/>
  <c r="P84" i="13"/>
  <c r="P92" i="13"/>
  <c r="P139" i="13"/>
  <c r="L31" i="13"/>
  <c r="L45" i="13"/>
  <c r="L43" i="13"/>
  <c r="I19" i="13"/>
  <c r="L67" i="13"/>
  <c r="L89" i="13"/>
  <c r="L89" i="1" s="1"/>
  <c r="L129" i="13"/>
  <c r="P43" i="13"/>
  <c r="P43" i="1" s="1"/>
  <c r="P67" i="13"/>
  <c r="P73" i="13"/>
  <c r="P129" i="13"/>
  <c r="P18" i="2" s="1"/>
  <c r="P19" i="13"/>
  <c r="L32" i="13"/>
  <c r="L84" i="13"/>
  <c r="L92" i="13"/>
  <c r="P58" i="13"/>
  <c r="P107" i="13"/>
  <c r="P55" i="13"/>
  <c r="I101" i="13"/>
  <c r="L55" i="13"/>
  <c r="L55" i="1" s="1"/>
  <c r="H11" i="16"/>
  <c r="H12" i="16"/>
  <c r="H13" i="16"/>
  <c r="H14" i="16"/>
  <c r="H16" i="16"/>
  <c r="H17" i="16"/>
  <c r="H18" i="16"/>
  <c r="H20" i="16"/>
  <c r="H21" i="16"/>
  <c r="H22" i="16"/>
  <c r="H23" i="16"/>
  <c r="H24" i="16"/>
  <c r="S110" i="21" l="1"/>
  <c r="AB24" i="21"/>
  <c r="AB20" i="21"/>
  <c r="AB20" i="1" s="1"/>
  <c r="AB12" i="21"/>
  <c r="AB12" i="1" s="1"/>
  <c r="AB18" i="21"/>
  <c r="X55" i="21"/>
  <c r="X15" i="21"/>
  <c r="Q80" i="18"/>
  <c r="X144" i="18"/>
  <c r="AB78" i="1"/>
  <c r="AB86" i="1"/>
  <c r="AB88" i="21"/>
  <c r="AB72" i="21"/>
  <c r="AB64" i="21"/>
  <c r="AB56" i="21"/>
  <c r="AB48" i="21"/>
  <c r="AB40" i="21"/>
  <c r="AB40" i="1" s="1"/>
  <c r="AB28" i="21"/>
  <c r="AB65" i="21"/>
  <c r="AB65" i="1" s="1"/>
  <c r="AB53" i="21"/>
  <c r="AB53" i="1" s="1"/>
  <c r="AB41" i="21"/>
  <c r="AB41" i="1" s="1"/>
  <c r="AB33" i="21"/>
  <c r="AB33" i="1" s="1"/>
  <c r="AB82" i="21"/>
  <c r="AB74" i="21"/>
  <c r="AB66" i="21"/>
  <c r="AB54" i="21"/>
  <c r="AB46" i="21"/>
  <c r="AB38" i="21"/>
  <c r="AB18" i="1"/>
  <c r="AB24" i="1"/>
  <c r="J111" i="18"/>
  <c r="R32" i="2"/>
  <c r="M32" i="2"/>
  <c r="AB26" i="21"/>
  <c r="AB26" i="1" s="1"/>
  <c r="AB16" i="21"/>
  <c r="AB16" i="1" s="1"/>
  <c r="R33" i="2"/>
  <c r="X55" i="1"/>
  <c r="P55" i="1"/>
  <c r="AB74" i="1"/>
  <c r="AB82" i="1"/>
  <c r="L110" i="18"/>
  <c r="AB90" i="21"/>
  <c r="I101" i="1"/>
  <c r="AB90" i="1"/>
  <c r="AB17" i="2"/>
  <c r="P25" i="13"/>
  <c r="I25" i="13"/>
  <c r="P143" i="13"/>
  <c r="P34" i="13"/>
  <c r="P32" i="1"/>
  <c r="T25" i="13"/>
  <c r="V110" i="13"/>
  <c r="V101" i="1"/>
  <c r="T19" i="14"/>
  <c r="T15" i="21"/>
  <c r="X19" i="14"/>
  <c r="P61" i="17"/>
  <c r="M80" i="18"/>
  <c r="AB30" i="1"/>
  <c r="AB38" i="1"/>
  <c r="AB46" i="1"/>
  <c r="AB54" i="1"/>
  <c r="AB62" i="1"/>
  <c r="AB70" i="1"/>
  <c r="AB141" i="21"/>
  <c r="AB137" i="21"/>
  <c r="AB135" i="21"/>
  <c r="AB133" i="21"/>
  <c r="AB131" i="21"/>
  <c r="AB20" i="2" s="1"/>
  <c r="AB127" i="21"/>
  <c r="AB16" i="2" s="1"/>
  <c r="AB125" i="21"/>
  <c r="AB14" i="2" s="1"/>
  <c r="AB123" i="21"/>
  <c r="AB12" i="2" s="1"/>
  <c r="AB121" i="21"/>
  <c r="AB10" i="2" s="1"/>
  <c r="AB108" i="21"/>
  <c r="AB106" i="21"/>
  <c r="AB104" i="21"/>
  <c r="AB102" i="21"/>
  <c r="AB98" i="21"/>
  <c r="AB96" i="21"/>
  <c r="AB94" i="21"/>
  <c r="AB94" i="1" s="1"/>
  <c r="AB91" i="21"/>
  <c r="AB85" i="21"/>
  <c r="AB85" i="1" s="1"/>
  <c r="AB81" i="21"/>
  <c r="AB77" i="21"/>
  <c r="AB77" i="1" s="1"/>
  <c r="AB71" i="21"/>
  <c r="AB59" i="21"/>
  <c r="AB47" i="21"/>
  <c r="AB47" i="1" s="1"/>
  <c r="AB35" i="21"/>
  <c r="AB23" i="21"/>
  <c r="AB17" i="21"/>
  <c r="AB11" i="21"/>
  <c r="AB11" i="1" s="1"/>
  <c r="AB22" i="2"/>
  <c r="AB24" i="2"/>
  <c r="AB26" i="2"/>
  <c r="AB30" i="2"/>
  <c r="AB44" i="1"/>
  <c r="AB48" i="1"/>
  <c r="AB60" i="1"/>
  <c r="AB64" i="1"/>
  <c r="AB68" i="1"/>
  <c r="AB88" i="1"/>
  <c r="AB96" i="1"/>
  <c r="N111" i="20"/>
  <c r="T143" i="14"/>
  <c r="T139" i="21"/>
  <c r="L143" i="14"/>
  <c r="L139" i="21"/>
  <c r="V144" i="14"/>
  <c r="V144" i="21" s="1"/>
  <c r="S144" i="14"/>
  <c r="S144" i="21" s="1"/>
  <c r="Q144" i="14"/>
  <c r="Q144" i="21" s="1"/>
  <c r="Q33" i="2" s="1"/>
  <c r="N144" i="14"/>
  <c r="N144" i="21" s="1"/>
  <c r="K144" i="14"/>
  <c r="K144" i="21" s="1"/>
  <c r="I144" i="14"/>
  <c r="I144" i="21" s="1"/>
  <c r="I33" i="2" s="1"/>
  <c r="T129" i="21"/>
  <c r="T18" i="2" s="1"/>
  <c r="L129" i="21"/>
  <c r="L18" i="2" s="1"/>
  <c r="L92" i="21"/>
  <c r="L92" i="1" s="1"/>
  <c r="T84" i="21"/>
  <c r="T84" i="1" s="1"/>
  <c r="L84" i="21"/>
  <c r="L84" i="1" s="1"/>
  <c r="L67" i="21"/>
  <c r="N61" i="21"/>
  <c r="T34" i="21"/>
  <c r="I25" i="14"/>
  <c r="I19" i="21"/>
  <c r="I19" i="1" s="1"/>
  <c r="K80" i="21"/>
  <c r="L25" i="14"/>
  <c r="L25" i="21" s="1"/>
  <c r="L19" i="21"/>
  <c r="S33" i="2"/>
  <c r="U80" i="13"/>
  <c r="R110" i="13"/>
  <c r="Q80" i="13"/>
  <c r="N110" i="13"/>
  <c r="N101" i="1"/>
  <c r="S101" i="21"/>
  <c r="AB99" i="21"/>
  <c r="AB97" i="21"/>
  <c r="AB95" i="21"/>
  <c r="AB95" i="1" s="1"/>
  <c r="AB23" i="2"/>
  <c r="AB27" i="2"/>
  <c r="AB29" i="2"/>
  <c r="AB17" i="1"/>
  <c r="AB59" i="1"/>
  <c r="AB71" i="1"/>
  <c r="P143" i="14"/>
  <c r="P139" i="21"/>
  <c r="P28" i="2" s="1"/>
  <c r="X143" i="14"/>
  <c r="X143" i="21" s="1"/>
  <c r="X139" i="21"/>
  <c r="W144" i="14"/>
  <c r="W144" i="21" s="1"/>
  <c r="U144" i="14"/>
  <c r="U144" i="21" s="1"/>
  <c r="U33" i="2" s="1"/>
  <c r="O144" i="14"/>
  <c r="O144" i="21" s="1"/>
  <c r="M144" i="14"/>
  <c r="M144" i="21" s="1"/>
  <c r="M33" i="2" s="1"/>
  <c r="J144" i="14"/>
  <c r="J144" i="21" s="1"/>
  <c r="X144" i="14"/>
  <c r="X144" i="21" s="1"/>
  <c r="X129" i="21"/>
  <c r="X18" i="2" s="1"/>
  <c r="T107" i="21"/>
  <c r="T107" i="1" s="1"/>
  <c r="L107" i="21"/>
  <c r="L107" i="1" s="1"/>
  <c r="X92" i="21"/>
  <c r="X92" i="1" s="1"/>
  <c r="P92" i="21"/>
  <c r="W110" i="14"/>
  <c r="W110" i="21" s="1"/>
  <c r="W101" i="21"/>
  <c r="X84" i="21"/>
  <c r="X84" i="1" s="1"/>
  <c r="R110" i="14"/>
  <c r="R110" i="21" s="1"/>
  <c r="R101" i="21"/>
  <c r="R101" i="1" s="1"/>
  <c r="O110" i="14"/>
  <c r="O110" i="21" s="1"/>
  <c r="O101" i="21"/>
  <c r="P84" i="21"/>
  <c r="P84" i="1" s="1"/>
  <c r="J110" i="14"/>
  <c r="J110" i="21" s="1"/>
  <c r="J101" i="21"/>
  <c r="J101" i="1" s="1"/>
  <c r="T73" i="21"/>
  <c r="L73" i="21"/>
  <c r="L73" i="1" s="1"/>
  <c r="X67" i="21"/>
  <c r="P67" i="21"/>
  <c r="T58" i="21"/>
  <c r="T58" i="1" s="1"/>
  <c r="L58" i="21"/>
  <c r="L58" i="1" s="1"/>
  <c r="W61" i="21"/>
  <c r="W61" i="1" s="1"/>
  <c r="U61" i="21"/>
  <c r="U61" i="1" s="1"/>
  <c r="O61" i="21"/>
  <c r="P61" i="14"/>
  <c r="P61" i="21" s="1"/>
  <c r="M61" i="21"/>
  <c r="J61" i="21"/>
  <c r="P34" i="21"/>
  <c r="P15" i="21"/>
  <c r="P19" i="14"/>
  <c r="U110" i="13"/>
  <c r="U101" i="1"/>
  <c r="Q110" i="13"/>
  <c r="Q101" i="1"/>
  <c r="O110" i="13"/>
  <c r="O101" i="1"/>
  <c r="J61" i="1"/>
  <c r="J80" i="13"/>
  <c r="K32" i="2"/>
  <c r="K144" i="13"/>
  <c r="K33" i="2" s="1"/>
  <c r="X25" i="13"/>
  <c r="T31" i="1"/>
  <c r="S111" i="16"/>
  <c r="Q61" i="21"/>
  <c r="I45" i="21"/>
  <c r="R25" i="14"/>
  <c r="R19" i="21"/>
  <c r="R19" i="1" s="1"/>
  <c r="S32" i="2"/>
  <c r="N32" i="2"/>
  <c r="O33" i="2"/>
  <c r="W45" i="1"/>
  <c r="X43" i="1"/>
  <c r="R61" i="1"/>
  <c r="S45" i="1"/>
  <c r="R45" i="1"/>
  <c r="O61" i="1"/>
  <c r="J32" i="2"/>
  <c r="T73" i="1"/>
  <c r="I32" i="2"/>
  <c r="O80" i="13"/>
  <c r="L34" i="13"/>
  <c r="L34" i="1" s="1"/>
  <c r="L32" i="1"/>
  <c r="P67" i="1"/>
  <c r="L67" i="1"/>
  <c r="L31" i="1"/>
  <c r="P92" i="1"/>
  <c r="L25" i="13"/>
  <c r="L25" i="1" s="1"/>
  <c r="L19" i="1"/>
  <c r="L143" i="13"/>
  <c r="L144" i="13" s="1"/>
  <c r="L28" i="2"/>
  <c r="I61" i="1"/>
  <c r="T34" i="1"/>
  <c r="N33" i="2"/>
  <c r="T143" i="13"/>
  <c r="T28" i="2"/>
  <c r="X143" i="13"/>
  <c r="X28" i="2"/>
  <c r="V33" i="2"/>
  <c r="V80" i="16"/>
  <c r="V111" i="16" s="1"/>
  <c r="J80" i="16"/>
  <c r="J111" i="16" s="1"/>
  <c r="AB35" i="1"/>
  <c r="AB42" i="1"/>
  <c r="AB50" i="1"/>
  <c r="AB66" i="1"/>
  <c r="AB81" i="1"/>
  <c r="AB93" i="21"/>
  <c r="AB93" i="1" s="1"/>
  <c r="AB87" i="21"/>
  <c r="AB87" i="1" s="1"/>
  <c r="AB83" i="21"/>
  <c r="AB79" i="21"/>
  <c r="AB79" i="1" s="1"/>
  <c r="AB75" i="21"/>
  <c r="AB75" i="1" s="1"/>
  <c r="AB63" i="21"/>
  <c r="AB51" i="21"/>
  <c r="AB51" i="1" s="1"/>
  <c r="AB39" i="21"/>
  <c r="AB39" i="1" s="1"/>
  <c r="AB27" i="21"/>
  <c r="AB27" i="1" s="1"/>
  <c r="AB21" i="21"/>
  <c r="AB21" i="1" s="1"/>
  <c r="AB13" i="21"/>
  <c r="AB13" i="1" s="1"/>
  <c r="AB28" i="1"/>
  <c r="AB52" i="1"/>
  <c r="AB56" i="1"/>
  <c r="AB72" i="1"/>
  <c r="AB76" i="1"/>
  <c r="AB97" i="1"/>
  <c r="AB99" i="1"/>
  <c r="V111" i="20"/>
  <c r="T92" i="21"/>
  <c r="T92" i="1" s="1"/>
  <c r="V110" i="21"/>
  <c r="N110" i="21"/>
  <c r="T67" i="21"/>
  <c r="T67" i="1" s="1"/>
  <c r="V61" i="21"/>
  <c r="V61" i="1" s="1"/>
  <c r="V45" i="21"/>
  <c r="V45" i="1" s="1"/>
  <c r="L45" i="21"/>
  <c r="L45" i="1" s="1"/>
  <c r="S111" i="14"/>
  <c r="S111" i="21" s="1"/>
  <c r="S80" i="21"/>
  <c r="S80" i="1" s="1"/>
  <c r="L15" i="21"/>
  <c r="S110" i="13"/>
  <c r="S110" i="1" s="1"/>
  <c r="S101" i="1"/>
  <c r="AB21" i="2"/>
  <c r="AB25" i="2"/>
  <c r="AB31" i="2"/>
  <c r="AB23" i="1"/>
  <c r="AB63" i="1"/>
  <c r="AB83" i="1"/>
  <c r="AB91" i="1"/>
  <c r="AB98" i="1"/>
  <c r="AB102" i="1"/>
  <c r="AB104" i="1"/>
  <c r="AB106" i="1"/>
  <c r="AB108" i="1"/>
  <c r="AB109" i="1"/>
  <c r="X107" i="21"/>
  <c r="X107" i="1" s="1"/>
  <c r="P107" i="21"/>
  <c r="P107" i="1" s="1"/>
  <c r="X73" i="21"/>
  <c r="X73" i="1" s="1"/>
  <c r="P73" i="21"/>
  <c r="P73" i="1" s="1"/>
  <c r="X58" i="21"/>
  <c r="X58" i="1" s="1"/>
  <c r="P58" i="21"/>
  <c r="P58" i="1" s="1"/>
  <c r="T43" i="21"/>
  <c r="T43" i="1" s="1"/>
  <c r="L43" i="21"/>
  <c r="L43" i="1" s="1"/>
  <c r="U45" i="21"/>
  <c r="M45" i="21"/>
  <c r="M45" i="1" s="1"/>
  <c r="J45" i="21"/>
  <c r="J45" i="1" s="1"/>
  <c r="P31" i="21"/>
  <c r="P31" i="1" s="1"/>
  <c r="X31" i="21"/>
  <c r="X31" i="1" s="1"/>
  <c r="V80" i="14"/>
  <c r="V25" i="21"/>
  <c r="V25" i="1" s="1"/>
  <c r="N80" i="14"/>
  <c r="N25" i="21"/>
  <c r="N25" i="1" s="1"/>
  <c r="W25" i="14"/>
  <c r="W19" i="21"/>
  <c r="W19" i="1" s="1"/>
  <c r="U19" i="21"/>
  <c r="U19" i="1" s="1"/>
  <c r="U25" i="14"/>
  <c r="O25" i="14"/>
  <c r="O19" i="21"/>
  <c r="O19" i="1" s="1"/>
  <c r="M19" i="21"/>
  <c r="M19" i="1" s="1"/>
  <c r="M25" i="14"/>
  <c r="V32" i="2"/>
  <c r="W33" i="2"/>
  <c r="W110" i="13"/>
  <c r="W110" i="1" s="1"/>
  <c r="W101" i="1"/>
  <c r="X67" i="1"/>
  <c r="M110" i="13"/>
  <c r="M101" i="1"/>
  <c r="N45" i="1"/>
  <c r="M80" i="13"/>
  <c r="J110" i="13"/>
  <c r="J110" i="1" s="1"/>
  <c r="X34" i="1"/>
  <c r="I45" i="1"/>
  <c r="S61" i="21"/>
  <c r="S61" i="1" s="1"/>
  <c r="K61" i="21"/>
  <c r="K61" i="1" s="1"/>
  <c r="Q45" i="21"/>
  <c r="Q45" i="1" s="1"/>
  <c r="J25" i="14"/>
  <c r="J19" i="21"/>
  <c r="J19" i="1" s="1"/>
  <c r="Q80" i="14"/>
  <c r="Q25" i="21"/>
  <c r="Q25" i="1" s="1"/>
  <c r="Q32" i="2"/>
  <c r="U45" i="1"/>
  <c r="Q61" i="1"/>
  <c r="N61" i="1"/>
  <c r="M61" i="1"/>
  <c r="N80" i="13"/>
  <c r="K110" i="13"/>
  <c r="K110" i="1" s="1"/>
  <c r="K101" i="1"/>
  <c r="K80" i="13"/>
  <c r="K25" i="1"/>
  <c r="J33" i="2"/>
  <c r="R80" i="13"/>
  <c r="Q80" i="20"/>
  <c r="M80" i="20"/>
  <c r="U111" i="20"/>
  <c r="X111" i="20" s="1"/>
  <c r="X145" i="20" s="1"/>
  <c r="X80" i="20"/>
  <c r="I80" i="20"/>
  <c r="U111" i="18"/>
  <c r="X111" i="18" s="1"/>
  <c r="X145" i="18" s="1"/>
  <c r="X80" i="18"/>
  <c r="L144" i="18"/>
  <c r="Q111" i="18"/>
  <c r="T111" i="18" s="1"/>
  <c r="T145" i="18" s="1"/>
  <c r="T80" i="18"/>
  <c r="M111" i="18"/>
  <c r="P111" i="18" s="1"/>
  <c r="P145" i="18" s="1"/>
  <c r="P80" i="18"/>
  <c r="I80" i="18"/>
  <c r="Q111" i="17"/>
  <c r="T111" i="17" s="1"/>
  <c r="T145" i="17" s="1"/>
  <c r="T80" i="17"/>
  <c r="M111" i="17"/>
  <c r="P111" i="17" s="1"/>
  <c r="P145" i="17" s="1"/>
  <c r="P80" i="17"/>
  <c r="U80" i="17"/>
  <c r="T61" i="17"/>
  <c r="T61" i="21" s="1"/>
  <c r="T61" i="1" s="1"/>
  <c r="I80" i="17"/>
  <c r="M111" i="16"/>
  <c r="L61" i="16"/>
  <c r="L61" i="21" s="1"/>
  <c r="X45" i="16"/>
  <c r="X45" i="21" s="1"/>
  <c r="X45" i="1" s="1"/>
  <c r="U80" i="16"/>
  <c r="N80" i="16"/>
  <c r="N111" i="16" s="1"/>
  <c r="X61" i="16"/>
  <c r="X61" i="21" s="1"/>
  <c r="X61" i="1" s="1"/>
  <c r="I80" i="16"/>
  <c r="Q111" i="16"/>
  <c r="T111" i="16" s="1"/>
  <c r="T145" i="16" s="1"/>
  <c r="T80" i="16"/>
  <c r="U110" i="14"/>
  <c r="U110" i="21" s="1"/>
  <c r="X101" i="14"/>
  <c r="X101" i="21" s="1"/>
  <c r="X101" i="1" s="1"/>
  <c r="Q110" i="14"/>
  <c r="Q110" i="21" s="1"/>
  <c r="T101" i="14"/>
  <c r="T101" i="21" s="1"/>
  <c r="T101" i="1" s="1"/>
  <c r="I110" i="14"/>
  <c r="L101" i="14"/>
  <c r="L101" i="21" s="1"/>
  <c r="M110" i="14"/>
  <c r="M110" i="21" s="1"/>
  <c r="P101" i="14"/>
  <c r="P101" i="21" s="1"/>
  <c r="P144" i="13"/>
  <c r="V111" i="13"/>
  <c r="I80" i="13"/>
  <c r="X110" i="13"/>
  <c r="X80" i="13"/>
  <c r="T45" i="13"/>
  <c r="T45" i="1" s="1"/>
  <c r="T80" i="13"/>
  <c r="P61" i="13"/>
  <c r="L61" i="13"/>
  <c r="P101" i="13"/>
  <c r="P101" i="1" s="1"/>
  <c r="P110" i="13"/>
  <c r="P45" i="13"/>
  <c r="P45" i="1" s="1"/>
  <c r="I110" i="13"/>
  <c r="L101" i="13"/>
  <c r="C19" i="10"/>
  <c r="O110" i="1" l="1"/>
  <c r="P61" i="1"/>
  <c r="L101" i="1"/>
  <c r="H19" i="10"/>
  <c r="C26" i="10"/>
  <c r="L110" i="13"/>
  <c r="L61" i="1"/>
  <c r="L110" i="14"/>
  <c r="L110" i="21" s="1"/>
  <c r="I110" i="21"/>
  <c r="I110" i="1" s="1"/>
  <c r="K111" i="13"/>
  <c r="K111" i="1" s="1"/>
  <c r="K80" i="1"/>
  <c r="Q80" i="21"/>
  <c r="J80" i="14"/>
  <c r="J25" i="21"/>
  <c r="J25" i="1" s="1"/>
  <c r="M110" i="1"/>
  <c r="M80" i="14"/>
  <c r="M25" i="21"/>
  <c r="M25" i="1" s="1"/>
  <c r="U80" i="14"/>
  <c r="U25" i="21"/>
  <c r="U25" i="1" s="1"/>
  <c r="R25" i="21"/>
  <c r="R25" i="1" s="1"/>
  <c r="R80" i="14"/>
  <c r="T80" i="14" s="1"/>
  <c r="J111" i="13"/>
  <c r="Q110" i="1"/>
  <c r="T110" i="13"/>
  <c r="U110" i="1"/>
  <c r="P143" i="21"/>
  <c r="P144" i="14"/>
  <c r="P144" i="21" s="1"/>
  <c r="P33" i="2" s="1"/>
  <c r="R110" i="1"/>
  <c r="I25" i="21"/>
  <c r="I80" i="14"/>
  <c r="L143" i="21"/>
  <c r="L144" i="14"/>
  <c r="L144" i="21" s="1"/>
  <c r="L33" i="2" s="1"/>
  <c r="T143" i="21"/>
  <c r="T144" i="14"/>
  <c r="T144" i="21" s="1"/>
  <c r="T25" i="14"/>
  <c r="T25" i="21" s="1"/>
  <c r="T19" i="21"/>
  <c r="T19" i="1" s="1"/>
  <c r="W111" i="13"/>
  <c r="V110" i="1"/>
  <c r="S111" i="13"/>
  <c r="S111" i="1" s="1"/>
  <c r="T25" i="1"/>
  <c r="P34" i="1"/>
  <c r="P32" i="2"/>
  <c r="R111" i="13"/>
  <c r="N111" i="13"/>
  <c r="M111" i="13"/>
  <c r="O80" i="14"/>
  <c r="O25" i="21"/>
  <c r="O25" i="1" s="1"/>
  <c r="W80" i="14"/>
  <c r="W25" i="21"/>
  <c r="W25" i="1" s="1"/>
  <c r="N111" i="14"/>
  <c r="N111" i="21" s="1"/>
  <c r="N80" i="21"/>
  <c r="N80" i="1" s="1"/>
  <c r="V111" i="14"/>
  <c r="V111" i="21" s="1"/>
  <c r="V111" i="1" s="1"/>
  <c r="V80" i="21"/>
  <c r="V80" i="1" s="1"/>
  <c r="X144" i="13"/>
  <c r="X33" i="2" s="1"/>
  <c r="X32" i="2"/>
  <c r="T144" i="13"/>
  <c r="T33" i="2" s="1"/>
  <c r="T32" i="2"/>
  <c r="L32" i="2"/>
  <c r="O111" i="13"/>
  <c r="P25" i="14"/>
  <c r="P25" i="21" s="1"/>
  <c r="P25" i="1" s="1"/>
  <c r="P19" i="21"/>
  <c r="P19" i="1" s="1"/>
  <c r="N110" i="1"/>
  <c r="Q111" i="13"/>
  <c r="Q80" i="1"/>
  <c r="U111" i="13"/>
  <c r="X25" i="14"/>
  <c r="X25" i="21" s="1"/>
  <c r="X25" i="1" s="1"/>
  <c r="X19" i="21"/>
  <c r="X19" i="1" s="1"/>
  <c r="I25" i="1"/>
  <c r="M111" i="20"/>
  <c r="P111" i="20" s="1"/>
  <c r="P145" i="20" s="1"/>
  <c r="P80" i="20"/>
  <c r="I111" i="20"/>
  <c r="L111" i="20" s="1"/>
  <c r="L145" i="20" s="1"/>
  <c r="L80" i="20"/>
  <c r="Q111" i="20"/>
  <c r="T111" i="20" s="1"/>
  <c r="T145" i="20" s="1"/>
  <c r="T80" i="20"/>
  <c r="I111" i="18"/>
  <c r="L111" i="18" s="1"/>
  <c r="L145" i="18" s="1"/>
  <c r="L80" i="18"/>
  <c r="I111" i="17"/>
  <c r="L111" i="17" s="1"/>
  <c r="L145" i="17" s="1"/>
  <c r="L80" i="17"/>
  <c r="U111" i="17"/>
  <c r="X111" i="17" s="1"/>
  <c r="X145" i="17" s="1"/>
  <c r="X80" i="17"/>
  <c r="I111" i="16"/>
  <c r="L111" i="16" s="1"/>
  <c r="L145" i="16" s="1"/>
  <c r="L80" i="16"/>
  <c r="P80" i="16"/>
  <c r="U111" i="16"/>
  <c r="X111" i="16" s="1"/>
  <c r="X145" i="16" s="1"/>
  <c r="X80" i="16"/>
  <c r="P111" i="16"/>
  <c r="P145" i="16" s="1"/>
  <c r="P110" i="14"/>
  <c r="P110" i="21" s="1"/>
  <c r="P110" i="1" s="1"/>
  <c r="M111" i="14"/>
  <c r="T110" i="14"/>
  <c r="T110" i="21" s="1"/>
  <c r="Q111" i="14"/>
  <c r="X110" i="14"/>
  <c r="X110" i="21" s="1"/>
  <c r="X110" i="1" s="1"/>
  <c r="U111" i="14"/>
  <c r="P80" i="13"/>
  <c r="L80" i="13"/>
  <c r="P111" i="13"/>
  <c r="I111" i="13"/>
  <c r="B24" i="7"/>
  <c r="G24" i="7" s="1"/>
  <c r="G40" i="7" s="1"/>
  <c r="T80" i="21" l="1"/>
  <c r="T80" i="1" s="1"/>
  <c r="H26" i="10"/>
  <c r="H28" i="10" s="1"/>
  <c r="M111" i="21"/>
  <c r="M111" i="1" s="1"/>
  <c r="I80" i="21"/>
  <c r="I80" i="1" s="1"/>
  <c r="L80" i="14"/>
  <c r="L80" i="21" s="1"/>
  <c r="L80" i="1" s="1"/>
  <c r="I111" i="14"/>
  <c r="T110" i="1"/>
  <c r="U80" i="21"/>
  <c r="U80" i="1" s="1"/>
  <c r="X80" i="14"/>
  <c r="X80" i="21" s="1"/>
  <c r="X80" i="1" s="1"/>
  <c r="M80" i="21"/>
  <c r="M80" i="1" s="1"/>
  <c r="P80" i="14"/>
  <c r="P80" i="21" s="1"/>
  <c r="P80" i="1" s="1"/>
  <c r="L110" i="1"/>
  <c r="P145" i="13"/>
  <c r="L111" i="13"/>
  <c r="U111" i="21"/>
  <c r="Q111" i="21"/>
  <c r="Q111" i="1" s="1"/>
  <c r="U111" i="1"/>
  <c r="X111" i="13"/>
  <c r="T111" i="13"/>
  <c r="W111" i="14"/>
  <c r="W111" i="21" s="1"/>
  <c r="W111" i="1" s="1"/>
  <c r="W80" i="21"/>
  <c r="W80" i="1" s="1"/>
  <c r="O111" i="14"/>
  <c r="O111" i="21" s="1"/>
  <c r="O111" i="1" s="1"/>
  <c r="O80" i="21"/>
  <c r="O80" i="1" s="1"/>
  <c r="N111" i="1"/>
  <c r="R111" i="14"/>
  <c r="R111" i="21" s="1"/>
  <c r="R111" i="1" s="1"/>
  <c r="R80" i="21"/>
  <c r="R80" i="1" s="1"/>
  <c r="J111" i="14"/>
  <c r="J111" i="21" s="1"/>
  <c r="J111" i="1" s="1"/>
  <c r="J80" i="21"/>
  <c r="J80" i="1" s="1"/>
  <c r="T145" i="13" l="1"/>
  <c r="X145" i="13"/>
  <c r="L145" i="13"/>
  <c r="L111" i="14"/>
  <c r="I111" i="21"/>
  <c r="I111" i="1" s="1"/>
  <c r="T111" i="14"/>
  <c r="X111" i="14"/>
  <c r="P111" i="14"/>
  <c r="B40" i="7"/>
  <c r="P145" i="14" l="1"/>
  <c r="P111" i="21"/>
  <c r="L145" i="14"/>
  <c r="L111" i="21"/>
  <c r="X145" i="14"/>
  <c r="X111" i="21"/>
  <c r="T145" i="14"/>
  <c r="T111" i="21"/>
  <c r="T145" i="21" l="1"/>
  <c r="T111" i="1"/>
  <c r="X145" i="21"/>
  <c r="X111" i="1"/>
  <c r="L145" i="21"/>
  <c r="L111" i="1"/>
  <c r="P145" i="21"/>
  <c r="P111" i="1"/>
  <c r="F100" i="17"/>
  <c r="Z100" i="17" s="1"/>
  <c r="Z100" i="21" s="1"/>
  <c r="Z100" i="1" s="1"/>
  <c r="G100" i="17"/>
  <c r="E100" i="17"/>
  <c r="F15" i="17"/>
  <c r="Z15" i="17" s="1"/>
  <c r="G15" i="17"/>
  <c r="AA15" i="17" s="1"/>
  <c r="E15" i="17"/>
  <c r="Y15" i="17" s="1"/>
  <c r="H109" i="17"/>
  <c r="H108" i="17"/>
  <c r="H106" i="17"/>
  <c r="H105" i="17"/>
  <c r="H104" i="17"/>
  <c r="H103" i="17"/>
  <c r="H102" i="17"/>
  <c r="H99" i="17"/>
  <c r="H98" i="17"/>
  <c r="H97" i="17"/>
  <c r="H96" i="17"/>
  <c r="H95" i="17"/>
  <c r="H94" i="17"/>
  <c r="H93" i="17"/>
  <c r="H91" i="17"/>
  <c r="H90" i="17"/>
  <c r="H88" i="17"/>
  <c r="H87" i="17"/>
  <c r="H86" i="17"/>
  <c r="H85" i="17"/>
  <c r="H83" i="17"/>
  <c r="H82" i="17"/>
  <c r="H81" i="17"/>
  <c r="H79" i="17"/>
  <c r="H78" i="17"/>
  <c r="H77" i="17"/>
  <c r="H76" i="17"/>
  <c r="H75" i="17"/>
  <c r="H74" i="17"/>
  <c r="H72" i="17"/>
  <c r="H71" i="17"/>
  <c r="H70" i="17"/>
  <c r="H69" i="17"/>
  <c r="H68" i="17"/>
  <c r="H66" i="17"/>
  <c r="H65" i="17"/>
  <c r="H64" i="17"/>
  <c r="H63" i="17"/>
  <c r="H62" i="17"/>
  <c r="H60" i="17"/>
  <c r="H59" i="17"/>
  <c r="H57" i="17"/>
  <c r="H56" i="17"/>
  <c r="H54" i="17"/>
  <c r="H53" i="17"/>
  <c r="H52" i="17"/>
  <c r="H51" i="17"/>
  <c r="H50" i="17"/>
  <c r="H49" i="17"/>
  <c r="H48" i="17"/>
  <c r="H47" i="17"/>
  <c r="H46" i="17"/>
  <c r="H44" i="17"/>
  <c r="H42" i="17"/>
  <c r="H41" i="17"/>
  <c r="H40" i="17"/>
  <c r="H39" i="17"/>
  <c r="H38" i="17"/>
  <c r="H37" i="17"/>
  <c r="H36" i="17"/>
  <c r="H35" i="17"/>
  <c r="H33" i="17"/>
  <c r="H32" i="17"/>
  <c r="H30" i="17"/>
  <c r="H29" i="17"/>
  <c r="H28" i="17"/>
  <c r="H27" i="17"/>
  <c r="H26" i="17"/>
  <c r="H24" i="17"/>
  <c r="H23" i="17"/>
  <c r="H22" i="17"/>
  <c r="H21" i="17"/>
  <c r="H20" i="17"/>
  <c r="H18" i="17"/>
  <c r="H17" i="17"/>
  <c r="H16" i="17"/>
  <c r="H14" i="17"/>
  <c r="H13" i="17"/>
  <c r="H12" i="17"/>
  <c r="F15" i="18"/>
  <c r="Z15" i="18" s="1"/>
  <c r="G15" i="18"/>
  <c r="AA15" i="18" s="1"/>
  <c r="E15" i="18"/>
  <c r="Y15" i="18" s="1"/>
  <c r="H109" i="18"/>
  <c r="H108" i="18"/>
  <c r="H106" i="18"/>
  <c r="H105" i="18"/>
  <c r="H104" i="18"/>
  <c r="H103" i="18"/>
  <c r="H102" i="18"/>
  <c r="H100" i="18"/>
  <c r="H99" i="18"/>
  <c r="H98" i="18"/>
  <c r="H97" i="18"/>
  <c r="H96" i="18"/>
  <c r="H95" i="18"/>
  <c r="H94" i="18"/>
  <c r="H93" i="18"/>
  <c r="H91" i="18"/>
  <c r="H90" i="18"/>
  <c r="H88" i="18"/>
  <c r="H87" i="18"/>
  <c r="H86" i="18"/>
  <c r="H85" i="18"/>
  <c r="H83" i="18"/>
  <c r="H82" i="18"/>
  <c r="H81" i="18"/>
  <c r="H79" i="18"/>
  <c r="H78" i="18"/>
  <c r="H77" i="18"/>
  <c r="H76" i="18"/>
  <c r="H75" i="18"/>
  <c r="H74" i="18"/>
  <c r="H72" i="18"/>
  <c r="H71" i="18"/>
  <c r="H70" i="18"/>
  <c r="H69" i="18"/>
  <c r="H68" i="18"/>
  <c r="H66" i="18"/>
  <c r="H65" i="18"/>
  <c r="H64" i="18"/>
  <c r="H63" i="18"/>
  <c r="H62" i="18"/>
  <c r="H60" i="18"/>
  <c r="H59" i="18"/>
  <c r="H57" i="18"/>
  <c r="H56" i="18"/>
  <c r="H54" i="18"/>
  <c r="H53" i="18"/>
  <c r="H52" i="18"/>
  <c r="H51" i="18"/>
  <c r="H50" i="18"/>
  <c r="H49" i="18"/>
  <c r="H48" i="18"/>
  <c r="H47" i="18"/>
  <c r="H46" i="18"/>
  <c r="H44" i="18"/>
  <c r="H42" i="18"/>
  <c r="H41" i="18"/>
  <c r="H40" i="18"/>
  <c r="H39" i="18"/>
  <c r="H38" i="18"/>
  <c r="H37" i="18"/>
  <c r="H36" i="18"/>
  <c r="H35" i="18"/>
  <c r="H33" i="18"/>
  <c r="H30" i="18"/>
  <c r="H29" i="18"/>
  <c r="H28" i="18"/>
  <c r="H27" i="18"/>
  <c r="H26" i="18"/>
  <c r="H24" i="18"/>
  <c r="H23" i="18"/>
  <c r="H22" i="18"/>
  <c r="H21" i="18"/>
  <c r="H20" i="18"/>
  <c r="H18" i="18"/>
  <c r="H17" i="18"/>
  <c r="H16" i="18"/>
  <c r="H14" i="18"/>
  <c r="H13" i="18"/>
  <c r="H12" i="18"/>
  <c r="F15" i="20"/>
  <c r="Z15" i="20" s="1"/>
  <c r="G15" i="20"/>
  <c r="AA15" i="20" s="1"/>
  <c r="E15" i="20"/>
  <c r="H109" i="20"/>
  <c r="H108" i="20"/>
  <c r="H106" i="20"/>
  <c r="H105" i="20"/>
  <c r="H104" i="20"/>
  <c r="H103" i="20"/>
  <c r="H102" i="20"/>
  <c r="H100" i="20"/>
  <c r="H99" i="20"/>
  <c r="H98" i="20"/>
  <c r="H97" i="20"/>
  <c r="H96" i="20"/>
  <c r="H95" i="20"/>
  <c r="H94" i="20"/>
  <c r="H93" i="20"/>
  <c r="H91" i="20"/>
  <c r="H90" i="20"/>
  <c r="H88" i="20"/>
  <c r="H87" i="20"/>
  <c r="H86" i="20"/>
  <c r="H85" i="20"/>
  <c r="H83" i="20"/>
  <c r="H82" i="20"/>
  <c r="H81" i="20"/>
  <c r="H79" i="20"/>
  <c r="H78" i="20"/>
  <c r="H77" i="20"/>
  <c r="H76" i="20"/>
  <c r="H75" i="20"/>
  <c r="H74" i="20"/>
  <c r="H72" i="20"/>
  <c r="H71" i="20"/>
  <c r="H70" i="20"/>
  <c r="H69" i="20"/>
  <c r="H68" i="20"/>
  <c r="H66" i="20"/>
  <c r="H65" i="20"/>
  <c r="H64" i="20"/>
  <c r="H63" i="20"/>
  <c r="H62" i="20"/>
  <c r="H60" i="20"/>
  <c r="H59" i="20"/>
  <c r="H57" i="20"/>
  <c r="H56" i="20"/>
  <c r="H54" i="20"/>
  <c r="H53" i="20"/>
  <c r="H52" i="20"/>
  <c r="H51" i="20"/>
  <c r="H50" i="20"/>
  <c r="H49" i="20"/>
  <c r="H48" i="20"/>
  <c r="H47" i="20"/>
  <c r="H46" i="20"/>
  <c r="H44" i="20"/>
  <c r="H42" i="20"/>
  <c r="H41" i="20"/>
  <c r="H40" i="20"/>
  <c r="H39" i="20"/>
  <c r="H38" i="20"/>
  <c r="H37" i="20"/>
  <c r="H36" i="20"/>
  <c r="H35" i="20"/>
  <c r="H33" i="20"/>
  <c r="H32" i="20"/>
  <c r="H30" i="20"/>
  <c r="H29" i="20"/>
  <c r="H28" i="20"/>
  <c r="H27" i="20"/>
  <c r="H26" i="20"/>
  <c r="H24" i="20"/>
  <c r="H23" i="20"/>
  <c r="H22" i="20"/>
  <c r="H21" i="20"/>
  <c r="H20" i="20"/>
  <c r="H18" i="20"/>
  <c r="H17" i="20"/>
  <c r="H16" i="20"/>
  <c r="H14" i="20"/>
  <c r="H13" i="20"/>
  <c r="H12" i="20"/>
  <c r="E147" i="21"/>
  <c r="G142" i="21"/>
  <c r="F142" i="21"/>
  <c r="E142" i="21"/>
  <c r="G141" i="21"/>
  <c r="F141" i="21"/>
  <c r="E141" i="21"/>
  <c r="G140" i="21"/>
  <c r="F140" i="21"/>
  <c r="E140" i="21"/>
  <c r="G138" i="21"/>
  <c r="F138" i="21"/>
  <c r="E138" i="21"/>
  <c r="G137" i="21"/>
  <c r="F137" i="21"/>
  <c r="E137" i="21"/>
  <c r="G136" i="21"/>
  <c r="F136" i="21"/>
  <c r="E136" i="21"/>
  <c r="G135" i="21"/>
  <c r="F135" i="21"/>
  <c r="E135" i="21"/>
  <c r="G134" i="21"/>
  <c r="F134" i="21"/>
  <c r="E134" i="21"/>
  <c r="G133" i="21"/>
  <c r="F133" i="21"/>
  <c r="E133" i="21"/>
  <c r="G132" i="21"/>
  <c r="F132" i="21"/>
  <c r="E132" i="21"/>
  <c r="G131" i="21"/>
  <c r="F131" i="21"/>
  <c r="E131" i="21"/>
  <c r="G130" i="21"/>
  <c r="F130" i="21"/>
  <c r="E130" i="21"/>
  <c r="G128" i="21"/>
  <c r="F128" i="21"/>
  <c r="E128" i="21"/>
  <c r="G127" i="21"/>
  <c r="F127" i="21"/>
  <c r="E127" i="21"/>
  <c r="G126" i="21"/>
  <c r="F126" i="21"/>
  <c r="E126" i="21"/>
  <c r="G125" i="21"/>
  <c r="F125" i="21"/>
  <c r="E125" i="21"/>
  <c r="G124" i="21"/>
  <c r="F124" i="21"/>
  <c r="E124" i="21"/>
  <c r="G123" i="21"/>
  <c r="F123" i="21"/>
  <c r="E123" i="21"/>
  <c r="G122" i="21"/>
  <c r="F122" i="21"/>
  <c r="E122" i="21"/>
  <c r="G121" i="21"/>
  <c r="F121" i="21"/>
  <c r="E121" i="21"/>
  <c r="G109" i="21"/>
  <c r="F109" i="21"/>
  <c r="E109" i="21"/>
  <c r="G108" i="21"/>
  <c r="F108" i="21"/>
  <c r="E108" i="21"/>
  <c r="G106" i="21"/>
  <c r="F106" i="21"/>
  <c r="E106" i="21"/>
  <c r="G105" i="21"/>
  <c r="F105" i="21"/>
  <c r="E105" i="21"/>
  <c r="G104" i="21"/>
  <c r="F104" i="21"/>
  <c r="E104" i="21"/>
  <c r="G103" i="21"/>
  <c r="F103" i="21"/>
  <c r="E103" i="21"/>
  <c r="G102" i="21"/>
  <c r="F102" i="21"/>
  <c r="E102" i="21"/>
  <c r="F100" i="21"/>
  <c r="G99" i="21"/>
  <c r="F99" i="21"/>
  <c r="E99" i="21"/>
  <c r="G98" i="21"/>
  <c r="F98" i="21"/>
  <c r="E98" i="21"/>
  <c r="G97" i="21"/>
  <c r="F97" i="21"/>
  <c r="E97" i="21"/>
  <c r="G96" i="21"/>
  <c r="F96" i="21"/>
  <c r="E96" i="21"/>
  <c r="G95" i="21"/>
  <c r="F95" i="21"/>
  <c r="E95" i="21"/>
  <c r="G94" i="21"/>
  <c r="F94" i="21"/>
  <c r="E94" i="21"/>
  <c r="G93" i="21"/>
  <c r="F93" i="21"/>
  <c r="E93" i="21"/>
  <c r="G91" i="21"/>
  <c r="F91" i="21"/>
  <c r="E91" i="21"/>
  <c r="G90" i="21"/>
  <c r="F90" i="21"/>
  <c r="E90" i="21"/>
  <c r="G88" i="21"/>
  <c r="F88" i="21"/>
  <c r="E88" i="21"/>
  <c r="G87" i="21"/>
  <c r="F87" i="21"/>
  <c r="E87" i="21"/>
  <c r="G86" i="21"/>
  <c r="F86" i="21"/>
  <c r="E86" i="21"/>
  <c r="G85" i="21"/>
  <c r="F85" i="21"/>
  <c r="E85" i="21"/>
  <c r="G83" i="21"/>
  <c r="F83" i="21"/>
  <c r="E83" i="21"/>
  <c r="G82" i="21"/>
  <c r="F82" i="21"/>
  <c r="E82" i="21"/>
  <c r="G81" i="21"/>
  <c r="F81" i="21"/>
  <c r="E81" i="21"/>
  <c r="G79" i="21"/>
  <c r="F79" i="21"/>
  <c r="E79" i="21"/>
  <c r="G78" i="21"/>
  <c r="F78" i="21"/>
  <c r="E78" i="21"/>
  <c r="G77" i="21"/>
  <c r="F77" i="21"/>
  <c r="E77" i="21"/>
  <c r="G76" i="21"/>
  <c r="F76" i="21"/>
  <c r="E76" i="21"/>
  <c r="G75" i="21"/>
  <c r="F75" i="21"/>
  <c r="E75" i="21"/>
  <c r="G74" i="21"/>
  <c r="F74" i="21"/>
  <c r="E74" i="21"/>
  <c r="G72" i="21"/>
  <c r="F72" i="21"/>
  <c r="E72" i="21"/>
  <c r="G71" i="21"/>
  <c r="F71" i="21"/>
  <c r="E71" i="21"/>
  <c r="G70" i="21"/>
  <c r="F70" i="21"/>
  <c r="E70" i="21"/>
  <c r="G69" i="21"/>
  <c r="F69" i="21"/>
  <c r="E69" i="21"/>
  <c r="G68" i="21"/>
  <c r="F68" i="21"/>
  <c r="E68" i="21"/>
  <c r="G66" i="21"/>
  <c r="F66" i="21"/>
  <c r="E66" i="21"/>
  <c r="G65" i="21"/>
  <c r="F65" i="21"/>
  <c r="E65" i="21"/>
  <c r="G64" i="21"/>
  <c r="F64" i="21"/>
  <c r="E64" i="21"/>
  <c r="G63" i="21"/>
  <c r="F63" i="21"/>
  <c r="E63" i="21"/>
  <c r="G62" i="21"/>
  <c r="F62" i="21"/>
  <c r="E62" i="21"/>
  <c r="G60" i="21"/>
  <c r="F60" i="21"/>
  <c r="E60" i="21"/>
  <c r="G59" i="21"/>
  <c r="F59" i="21"/>
  <c r="E59" i="21"/>
  <c r="G57" i="21"/>
  <c r="F57" i="21"/>
  <c r="E57" i="21"/>
  <c r="G56" i="21"/>
  <c r="F56" i="21"/>
  <c r="E56" i="21"/>
  <c r="G54" i="21"/>
  <c r="F54" i="21"/>
  <c r="E54" i="21"/>
  <c r="G53" i="21"/>
  <c r="F53" i="21"/>
  <c r="E53" i="21"/>
  <c r="G52" i="21"/>
  <c r="F52" i="21"/>
  <c r="E52" i="21"/>
  <c r="G51" i="21"/>
  <c r="F51" i="21"/>
  <c r="E51" i="21"/>
  <c r="G50" i="21"/>
  <c r="F50" i="21"/>
  <c r="E50" i="21"/>
  <c r="G49" i="21"/>
  <c r="F49" i="21"/>
  <c r="E49" i="21"/>
  <c r="G48" i="21"/>
  <c r="F48" i="21"/>
  <c r="E48" i="21"/>
  <c r="G47" i="21"/>
  <c r="F47" i="21"/>
  <c r="E47" i="21"/>
  <c r="G46" i="21"/>
  <c r="F46" i="21"/>
  <c r="E46" i="21"/>
  <c r="G44" i="21"/>
  <c r="F44" i="21"/>
  <c r="E44" i="21"/>
  <c r="G42" i="21"/>
  <c r="F42" i="21"/>
  <c r="E42" i="21"/>
  <c r="G41" i="21"/>
  <c r="F41" i="21"/>
  <c r="E41" i="21"/>
  <c r="G40" i="21"/>
  <c r="F40" i="21"/>
  <c r="E40" i="21"/>
  <c r="G39" i="21"/>
  <c r="F39" i="21"/>
  <c r="E39" i="21"/>
  <c r="G38" i="21"/>
  <c r="F38" i="21"/>
  <c r="E38" i="21"/>
  <c r="G37" i="21"/>
  <c r="F37" i="21"/>
  <c r="E37" i="21"/>
  <c r="G36" i="21"/>
  <c r="F36" i="21"/>
  <c r="E36" i="21"/>
  <c r="G35" i="21"/>
  <c r="F35" i="21"/>
  <c r="E35" i="21"/>
  <c r="G33" i="21"/>
  <c r="F33" i="21"/>
  <c r="E33" i="21"/>
  <c r="E32" i="21"/>
  <c r="G30" i="21"/>
  <c r="F30" i="21"/>
  <c r="E30" i="21"/>
  <c r="G29" i="21"/>
  <c r="F29" i="21"/>
  <c r="E29" i="21"/>
  <c r="G28" i="21"/>
  <c r="F28" i="21"/>
  <c r="E28" i="21"/>
  <c r="G27" i="21"/>
  <c r="F27" i="21"/>
  <c r="E27" i="21"/>
  <c r="G26" i="21"/>
  <c r="F26" i="21"/>
  <c r="E26" i="21"/>
  <c r="G24" i="21"/>
  <c r="F24" i="21"/>
  <c r="E24" i="21"/>
  <c r="G23" i="21"/>
  <c r="F23" i="21"/>
  <c r="E23" i="21"/>
  <c r="G22" i="21"/>
  <c r="F22" i="21"/>
  <c r="E22" i="21"/>
  <c r="G21" i="21"/>
  <c r="F21" i="21"/>
  <c r="E21" i="21"/>
  <c r="G20" i="21"/>
  <c r="F20" i="21"/>
  <c r="E20" i="21"/>
  <c r="G18" i="21"/>
  <c r="F18" i="21"/>
  <c r="E18" i="21"/>
  <c r="G17" i="21"/>
  <c r="F17" i="21"/>
  <c r="E17" i="21"/>
  <c r="G16" i="21"/>
  <c r="F16" i="21"/>
  <c r="E16" i="21"/>
  <c r="G14" i="21"/>
  <c r="F14" i="21"/>
  <c r="E14" i="21"/>
  <c r="G13" i="21"/>
  <c r="F13" i="21"/>
  <c r="E13" i="21"/>
  <c r="G12" i="21"/>
  <c r="F12" i="21"/>
  <c r="E12" i="21"/>
  <c r="G11" i="21"/>
  <c r="F11" i="21"/>
  <c r="E11" i="21"/>
  <c r="H109" i="16"/>
  <c r="H108" i="16"/>
  <c r="H106" i="16"/>
  <c r="H105" i="16"/>
  <c r="H104" i="16"/>
  <c r="H103" i="16"/>
  <c r="H102" i="16"/>
  <c r="H100" i="16"/>
  <c r="H99" i="16"/>
  <c r="H98" i="16"/>
  <c r="H97" i="16"/>
  <c r="H96" i="16"/>
  <c r="H95" i="16"/>
  <c r="H94" i="16"/>
  <c r="H93" i="16"/>
  <c r="H91" i="16"/>
  <c r="H90" i="16"/>
  <c r="H88" i="16"/>
  <c r="H87" i="16"/>
  <c r="H86" i="16"/>
  <c r="H85" i="16"/>
  <c r="H83" i="16"/>
  <c r="H82" i="16"/>
  <c r="H81" i="16"/>
  <c r="H79" i="16"/>
  <c r="H78" i="16"/>
  <c r="H77" i="16"/>
  <c r="H76" i="16"/>
  <c r="H75" i="16"/>
  <c r="H74" i="16"/>
  <c r="H72" i="16"/>
  <c r="H71" i="16"/>
  <c r="H70" i="16"/>
  <c r="H69" i="16"/>
  <c r="H68" i="16"/>
  <c r="H66" i="16"/>
  <c r="H65" i="16"/>
  <c r="H64" i="16"/>
  <c r="H63" i="16"/>
  <c r="H62" i="16"/>
  <c r="H60" i="16"/>
  <c r="H59" i="16"/>
  <c r="H57" i="16"/>
  <c r="H56" i="16"/>
  <c r="H54" i="16"/>
  <c r="H53" i="16"/>
  <c r="H52" i="16"/>
  <c r="H51" i="16"/>
  <c r="H50" i="16"/>
  <c r="H49" i="16"/>
  <c r="H48" i="16"/>
  <c r="H47" i="16"/>
  <c r="H46" i="16"/>
  <c r="H44" i="16"/>
  <c r="H42" i="16"/>
  <c r="H41" i="16"/>
  <c r="H40" i="16"/>
  <c r="H39" i="16"/>
  <c r="H38" i="16"/>
  <c r="H37" i="16"/>
  <c r="H36" i="16"/>
  <c r="H35" i="16"/>
  <c r="H33" i="16"/>
  <c r="H30" i="16"/>
  <c r="H29" i="16"/>
  <c r="H28" i="16"/>
  <c r="H27" i="16"/>
  <c r="H26" i="16"/>
  <c r="G15" i="16"/>
  <c r="AA15" i="16" s="1"/>
  <c r="F15" i="16"/>
  <c r="Z15" i="16" s="1"/>
  <c r="E15" i="16"/>
  <c r="Y15" i="16" s="1"/>
  <c r="AB15" i="16" s="1"/>
  <c r="G15" i="14"/>
  <c r="F15" i="14"/>
  <c r="Z15" i="14" s="1"/>
  <c r="Z15" i="21" s="1"/>
  <c r="E15" i="14"/>
  <c r="Y15" i="14" s="1"/>
  <c r="H109" i="14"/>
  <c r="H108" i="14"/>
  <c r="H106" i="14"/>
  <c r="H105" i="14"/>
  <c r="H104" i="14"/>
  <c r="H103" i="14"/>
  <c r="H102" i="14"/>
  <c r="H100" i="14"/>
  <c r="H99" i="14"/>
  <c r="H98" i="14"/>
  <c r="H98" i="21" s="1"/>
  <c r="H97" i="14"/>
  <c r="H96" i="14"/>
  <c r="H95" i="14"/>
  <c r="H94" i="14"/>
  <c r="H93" i="14"/>
  <c r="H91" i="14"/>
  <c r="H90" i="14"/>
  <c r="H88" i="14"/>
  <c r="H87" i="14"/>
  <c r="H86" i="14"/>
  <c r="H85" i="14"/>
  <c r="H83" i="14"/>
  <c r="H82" i="14"/>
  <c r="H81" i="14"/>
  <c r="H79" i="14"/>
  <c r="H78" i="14"/>
  <c r="H78" i="21" s="1"/>
  <c r="H77" i="14"/>
  <c r="H76" i="14"/>
  <c r="H75" i="14"/>
  <c r="H74" i="14"/>
  <c r="H74" i="21" s="1"/>
  <c r="H72" i="14"/>
  <c r="H71" i="14"/>
  <c r="H70" i="14"/>
  <c r="H69" i="14"/>
  <c r="H69" i="21" s="1"/>
  <c r="H68" i="14"/>
  <c r="H66" i="14"/>
  <c r="H66" i="21" s="1"/>
  <c r="H65" i="14"/>
  <c r="H64" i="14"/>
  <c r="H63" i="14"/>
  <c r="H62" i="14"/>
  <c r="H62" i="21" s="1"/>
  <c r="H60" i="14"/>
  <c r="H59" i="14"/>
  <c r="H57" i="14"/>
  <c r="H56" i="14"/>
  <c r="H54" i="14"/>
  <c r="H53" i="14"/>
  <c r="H52" i="14"/>
  <c r="H51" i="14"/>
  <c r="H50" i="14"/>
  <c r="H49" i="14"/>
  <c r="H48" i="14"/>
  <c r="H47" i="14"/>
  <c r="H46" i="14"/>
  <c r="H44" i="14"/>
  <c r="H42" i="14"/>
  <c r="H41" i="14"/>
  <c r="H41" i="21" s="1"/>
  <c r="H40" i="14"/>
  <c r="H39" i="14"/>
  <c r="H38" i="14"/>
  <c r="H37" i="14"/>
  <c r="H37" i="21" s="1"/>
  <c r="H36" i="14"/>
  <c r="H35" i="14"/>
  <c r="H33" i="14"/>
  <c r="H30" i="14"/>
  <c r="H29" i="14"/>
  <c r="H28" i="14"/>
  <c r="H27" i="14"/>
  <c r="H26" i="14"/>
  <c r="H24" i="14"/>
  <c r="H23" i="14"/>
  <c r="H22" i="14"/>
  <c r="H21" i="14"/>
  <c r="H20" i="14"/>
  <c r="H18" i="14"/>
  <c r="H18" i="21" s="1"/>
  <c r="H17" i="14"/>
  <c r="H16" i="14"/>
  <c r="H14" i="14"/>
  <c r="H13" i="14"/>
  <c r="H12" i="14"/>
  <c r="H11" i="14"/>
  <c r="E19" i="14"/>
  <c r="Y19" i="14" s="1"/>
  <c r="F19" i="14"/>
  <c r="Z19" i="14" s="1"/>
  <c r="G19" i="14"/>
  <c r="E31" i="14"/>
  <c r="Y31" i="14" s="1"/>
  <c r="F31" i="14"/>
  <c r="Z31" i="14" s="1"/>
  <c r="G31" i="14"/>
  <c r="AA31" i="14" s="1"/>
  <c r="F32" i="14"/>
  <c r="G32" i="14"/>
  <c r="AA32" i="14" s="1"/>
  <c r="E34" i="14"/>
  <c r="Y34" i="14" s="1"/>
  <c r="G34" i="14"/>
  <c r="AA34" i="14" s="1"/>
  <c r="E43" i="14"/>
  <c r="Y43" i="14" s="1"/>
  <c r="F43" i="14"/>
  <c r="Z43" i="14" s="1"/>
  <c r="G43" i="14"/>
  <c r="AA43" i="14" s="1"/>
  <c r="E55" i="14"/>
  <c r="Y55" i="14" s="1"/>
  <c r="F55" i="14"/>
  <c r="Z55" i="14" s="1"/>
  <c r="G55" i="14"/>
  <c r="AA55" i="14" s="1"/>
  <c r="E58" i="14"/>
  <c r="Y58" i="14" s="1"/>
  <c r="F58" i="14"/>
  <c r="Z58" i="14" s="1"/>
  <c r="G58" i="14"/>
  <c r="E67" i="14"/>
  <c r="Y67" i="14" s="1"/>
  <c r="F67" i="14"/>
  <c r="Z67" i="14" s="1"/>
  <c r="G67" i="14"/>
  <c r="AA67" i="14" s="1"/>
  <c r="E73" i="14"/>
  <c r="Y73" i="14" s="1"/>
  <c r="F73" i="14"/>
  <c r="Z73" i="14" s="1"/>
  <c r="G73" i="14"/>
  <c r="AA73" i="14" s="1"/>
  <c r="E84" i="14"/>
  <c r="F84" i="14"/>
  <c r="G84" i="14"/>
  <c r="E92" i="14"/>
  <c r="Y92" i="14" s="1"/>
  <c r="F92" i="14"/>
  <c r="Z92" i="14" s="1"/>
  <c r="G92" i="14"/>
  <c r="AA92" i="14" s="1"/>
  <c r="E107" i="14"/>
  <c r="Y107" i="14" s="1"/>
  <c r="F107" i="14"/>
  <c r="Z107" i="14" s="1"/>
  <c r="G107" i="14"/>
  <c r="AA107" i="14" s="1"/>
  <c r="F89" i="13"/>
  <c r="Z89" i="13" s="1"/>
  <c r="G89" i="13"/>
  <c r="AA89" i="13" s="1"/>
  <c r="E89" i="13"/>
  <c r="Y89" i="13" s="1"/>
  <c r="H109" i="13"/>
  <c r="H108" i="13"/>
  <c r="H106" i="13"/>
  <c r="H105" i="13"/>
  <c r="H104" i="13"/>
  <c r="H103" i="13"/>
  <c r="H102" i="13"/>
  <c r="H100" i="13"/>
  <c r="H99" i="13"/>
  <c r="H98" i="13"/>
  <c r="H97" i="13"/>
  <c r="H96" i="13"/>
  <c r="H95" i="13"/>
  <c r="H94" i="13"/>
  <c r="H93" i="13"/>
  <c r="H91" i="13"/>
  <c r="H90" i="13"/>
  <c r="H88" i="13"/>
  <c r="H87" i="13"/>
  <c r="H86" i="13"/>
  <c r="H85" i="13"/>
  <c r="H83" i="13"/>
  <c r="H82" i="13"/>
  <c r="H81" i="13"/>
  <c r="H79" i="13"/>
  <c r="H78" i="13"/>
  <c r="H77" i="13"/>
  <c r="H76" i="13"/>
  <c r="H75" i="13"/>
  <c r="H74" i="13"/>
  <c r="H72" i="13"/>
  <c r="H71" i="13"/>
  <c r="H70" i="13"/>
  <c r="H69" i="13"/>
  <c r="H68" i="13"/>
  <c r="H66" i="13"/>
  <c r="H65" i="13"/>
  <c r="H64" i="13"/>
  <c r="H63" i="13"/>
  <c r="H62" i="13"/>
  <c r="H60" i="13"/>
  <c r="H59" i="13"/>
  <c r="H57" i="13"/>
  <c r="H56" i="13"/>
  <c r="H51" i="13"/>
  <c r="H50" i="13"/>
  <c r="H49" i="13"/>
  <c r="H48" i="13"/>
  <c r="H47" i="13"/>
  <c r="H46" i="13"/>
  <c r="H44" i="13"/>
  <c r="H39" i="13"/>
  <c r="H40" i="13"/>
  <c r="H41" i="13"/>
  <c r="H42" i="13"/>
  <c r="H14" i="13"/>
  <c r="F15" i="13"/>
  <c r="Z15" i="13" s="1"/>
  <c r="G15" i="13"/>
  <c r="E15" i="13"/>
  <c r="F25" i="14" l="1"/>
  <c r="Z25" i="14" s="1"/>
  <c r="E19" i="13"/>
  <c r="Y19" i="13" s="1"/>
  <c r="Y15" i="13"/>
  <c r="G19" i="13"/>
  <c r="AA19" i="13" s="1"/>
  <c r="AA15" i="13"/>
  <c r="AB89" i="13"/>
  <c r="AB107" i="14"/>
  <c r="AB92" i="14"/>
  <c r="F89" i="14"/>
  <c r="Z89" i="14" s="1"/>
  <c r="Z84" i="14"/>
  <c r="AB73" i="14"/>
  <c r="G61" i="14"/>
  <c r="AA61" i="14" s="1"/>
  <c r="AA58" i="14"/>
  <c r="AB58" i="14" s="1"/>
  <c r="AB43" i="14"/>
  <c r="F34" i="14"/>
  <c r="Z32" i="14"/>
  <c r="G15" i="21"/>
  <c r="AA15" i="14"/>
  <c r="AA15" i="21" s="1"/>
  <c r="H15" i="20"/>
  <c r="Y15" i="20"/>
  <c r="AB15" i="20" s="1"/>
  <c r="AB15" i="18"/>
  <c r="AB15" i="17"/>
  <c r="G100" i="21"/>
  <c r="AA100" i="17"/>
  <c r="AA100" i="21" s="1"/>
  <c r="AA100" i="1" s="1"/>
  <c r="G89" i="14"/>
  <c r="AA89" i="14" s="1"/>
  <c r="AA84" i="14"/>
  <c r="E89" i="14"/>
  <c r="Y89" i="14" s="1"/>
  <c r="Y84" i="14"/>
  <c r="AB67" i="14"/>
  <c r="AB55" i="14"/>
  <c r="AB31" i="14"/>
  <c r="G25" i="14"/>
  <c r="AA25" i="14" s="1"/>
  <c r="AA19" i="14"/>
  <c r="AB19" i="14" s="1"/>
  <c r="E100" i="21"/>
  <c r="Y100" i="17"/>
  <c r="H14" i="21"/>
  <c r="H17" i="21"/>
  <c r="H22" i="21"/>
  <c r="H29" i="21"/>
  <c r="H85" i="21"/>
  <c r="H15" i="16"/>
  <c r="H92" i="14"/>
  <c r="H43" i="14"/>
  <c r="H19" i="14"/>
  <c r="H32" i="14"/>
  <c r="H15" i="18"/>
  <c r="H107" i="14"/>
  <c r="H73" i="14"/>
  <c r="F61" i="14"/>
  <c r="Z61" i="14" s="1"/>
  <c r="H55" i="14"/>
  <c r="G45" i="14"/>
  <c r="H31" i="14"/>
  <c r="E25" i="14"/>
  <c r="H21" i="21"/>
  <c r="H26" i="21"/>
  <c r="H30" i="21"/>
  <c r="H33" i="21"/>
  <c r="H38" i="21"/>
  <c r="H42" i="21"/>
  <c r="H46" i="21"/>
  <c r="H57" i="21"/>
  <c r="H63" i="21"/>
  <c r="H70" i="21"/>
  <c r="H77" i="21"/>
  <c r="H79" i="21"/>
  <c r="H93" i="21"/>
  <c r="H106" i="21"/>
  <c r="H71" i="21"/>
  <c r="H100" i="17"/>
  <c r="H89" i="14"/>
  <c r="E101" i="14"/>
  <c r="E45" i="14"/>
  <c r="Y45" i="14" s="1"/>
  <c r="H58" i="14"/>
  <c r="H67" i="14"/>
  <c r="H84" i="14"/>
  <c r="H54" i="21"/>
  <c r="H81" i="21"/>
  <c r="H34" i="14"/>
  <c r="H15" i="14"/>
  <c r="H39" i="21"/>
  <c r="H65" i="21"/>
  <c r="H82" i="21"/>
  <c r="G101" i="14"/>
  <c r="H90" i="21"/>
  <c r="H23" i="21"/>
  <c r="H15" i="13"/>
  <c r="E15" i="21"/>
  <c r="H102" i="21"/>
  <c r="H16" i="21"/>
  <c r="H24" i="21"/>
  <c r="H75" i="21"/>
  <c r="H15" i="17"/>
  <c r="H94" i="21"/>
  <c r="H103" i="21"/>
  <c r="H20" i="21"/>
  <c r="H35" i="21"/>
  <c r="H28" i="21"/>
  <c r="H27" i="21"/>
  <c r="F19" i="13"/>
  <c r="Z19" i="13" s="1"/>
  <c r="H89" i="13"/>
  <c r="H47" i="21"/>
  <c r="H83" i="21"/>
  <c r="F15" i="21"/>
  <c r="H59" i="21"/>
  <c r="H99" i="21"/>
  <c r="H91" i="21"/>
  <c r="H12" i="21"/>
  <c r="H36" i="21"/>
  <c r="H40" i="21"/>
  <c r="H44" i="21"/>
  <c r="H48" i="21"/>
  <c r="H64" i="21"/>
  <c r="H68" i="21"/>
  <c r="H72" i="21"/>
  <c r="H76" i="21"/>
  <c r="H96" i="21"/>
  <c r="H100" i="21"/>
  <c r="H87" i="21"/>
  <c r="H13" i="21"/>
  <c r="H49" i="21"/>
  <c r="H53" i="21"/>
  <c r="H97" i="21"/>
  <c r="H88" i="21"/>
  <c r="H108" i="21"/>
  <c r="H104" i="21"/>
  <c r="H109" i="21"/>
  <c r="H52" i="21"/>
  <c r="H56" i="21"/>
  <c r="H60" i="21"/>
  <c r="H86" i="21"/>
  <c r="H105" i="21"/>
  <c r="E61" i="14"/>
  <c r="H61" i="14" l="1"/>
  <c r="Y61" i="14"/>
  <c r="G110" i="14"/>
  <c r="AA101" i="14"/>
  <c r="E110" i="14"/>
  <c r="Y110" i="14" s="1"/>
  <c r="Y101" i="14"/>
  <c r="H25" i="14"/>
  <c r="Y25" i="14"/>
  <c r="G80" i="14"/>
  <c r="AA80" i="14" s="1"/>
  <c r="AA45" i="14"/>
  <c r="F101" i="14"/>
  <c r="AB89" i="14"/>
  <c r="AB15" i="14"/>
  <c r="AB15" i="21" s="1"/>
  <c r="AB32" i="14"/>
  <c r="AB15" i="13"/>
  <c r="AB100" i="17"/>
  <c r="AB100" i="21" s="1"/>
  <c r="AB100" i="1" s="1"/>
  <c r="Y100" i="21"/>
  <c r="Y100" i="1" s="1"/>
  <c r="AB84" i="14"/>
  <c r="Y15" i="21"/>
  <c r="F45" i="14"/>
  <c r="H45" i="14" s="1"/>
  <c r="Z34" i="14"/>
  <c r="AB19" i="13"/>
  <c r="G111" i="14"/>
  <c r="AA111" i="14" s="1"/>
  <c r="E80" i="14"/>
  <c r="E111" i="14" s="1"/>
  <c r="Y111" i="14" s="1"/>
  <c r="H101" i="14"/>
  <c r="H15" i="21"/>
  <c r="Z45" i="14" l="1"/>
  <c r="F80" i="14"/>
  <c r="F110" i="14"/>
  <c r="Z110" i="14" s="1"/>
  <c r="Z101" i="14"/>
  <c r="AB25" i="14"/>
  <c r="H80" i="14"/>
  <c r="Y80" i="14"/>
  <c r="AB34" i="14"/>
  <c r="H110" i="14"/>
  <c r="AA110" i="14"/>
  <c r="AB61" i="14"/>
  <c r="AB101" i="14" l="1"/>
  <c r="AB110" i="14"/>
  <c r="F111" i="14"/>
  <c r="Z80" i="14"/>
  <c r="AB80" i="14" s="1"/>
  <c r="AB45" i="14"/>
  <c r="E109" i="1"/>
  <c r="E108" i="1"/>
  <c r="E106" i="1"/>
  <c r="E105" i="1"/>
  <c r="E104" i="1"/>
  <c r="E103" i="1"/>
  <c r="E102" i="1"/>
  <c r="E100" i="1"/>
  <c r="E99" i="1"/>
  <c r="E98" i="1"/>
  <c r="E97" i="1"/>
  <c r="E95" i="1"/>
  <c r="E94" i="1"/>
  <c r="E93" i="1"/>
  <c r="E91" i="1"/>
  <c r="E90" i="1"/>
  <c r="E88" i="1"/>
  <c r="E87" i="1"/>
  <c r="E86" i="1"/>
  <c r="E85" i="1"/>
  <c r="E83" i="1"/>
  <c r="E82" i="1"/>
  <c r="E81" i="1"/>
  <c r="E79" i="1"/>
  <c r="E78" i="1"/>
  <c r="E77" i="1"/>
  <c r="E76" i="1"/>
  <c r="E75" i="1"/>
  <c r="E74" i="1"/>
  <c r="E72" i="1"/>
  <c r="E71" i="1"/>
  <c r="E70" i="1"/>
  <c r="E69" i="1"/>
  <c r="E68" i="1"/>
  <c r="E66" i="1"/>
  <c r="E65" i="1"/>
  <c r="E64" i="1"/>
  <c r="E63" i="1"/>
  <c r="E62" i="1"/>
  <c r="E60" i="1"/>
  <c r="E59" i="1"/>
  <c r="E57" i="1"/>
  <c r="E56" i="1"/>
  <c r="E54" i="1"/>
  <c r="E53" i="1"/>
  <c r="E52" i="1"/>
  <c r="E51" i="1"/>
  <c r="E50" i="1"/>
  <c r="E49" i="1"/>
  <c r="E48" i="1"/>
  <c r="E47" i="1"/>
  <c r="E46" i="1"/>
  <c r="E44" i="1"/>
  <c r="E42" i="1"/>
  <c r="E41" i="1"/>
  <c r="E40" i="1"/>
  <c r="E39" i="1"/>
  <c r="E38" i="1"/>
  <c r="E37" i="1"/>
  <c r="E36" i="1"/>
  <c r="E35" i="1"/>
  <c r="E33" i="1"/>
  <c r="E32" i="1"/>
  <c r="E30" i="1"/>
  <c r="E29" i="1"/>
  <c r="E28" i="1"/>
  <c r="E27" i="1"/>
  <c r="E26" i="1"/>
  <c r="E24" i="1"/>
  <c r="E23" i="1"/>
  <c r="E22" i="1"/>
  <c r="E21" i="1"/>
  <c r="E20" i="1"/>
  <c r="E18" i="1"/>
  <c r="E17" i="1"/>
  <c r="E16" i="1"/>
  <c r="E13" i="1"/>
  <c r="E12" i="1"/>
  <c r="H109" i="1"/>
  <c r="G109" i="1"/>
  <c r="F109" i="1"/>
  <c r="H108" i="1"/>
  <c r="F108" i="1"/>
  <c r="H106" i="1"/>
  <c r="G106" i="1"/>
  <c r="F106" i="1"/>
  <c r="H105" i="1"/>
  <c r="G105" i="1"/>
  <c r="F105" i="1"/>
  <c r="H104" i="1"/>
  <c r="G104" i="1"/>
  <c r="F104" i="1"/>
  <c r="H103" i="1"/>
  <c r="G103" i="1"/>
  <c r="F103" i="1"/>
  <c r="H102" i="1"/>
  <c r="G102" i="1"/>
  <c r="F102" i="1"/>
  <c r="H100" i="1"/>
  <c r="G100" i="1"/>
  <c r="F100" i="1"/>
  <c r="H99" i="1"/>
  <c r="G99" i="1"/>
  <c r="F99" i="1"/>
  <c r="H98" i="1"/>
  <c r="G98" i="1"/>
  <c r="F98" i="1"/>
  <c r="H97" i="1"/>
  <c r="G97" i="1"/>
  <c r="F97" i="1"/>
  <c r="H96" i="1"/>
  <c r="G96" i="1"/>
  <c r="F96" i="1"/>
  <c r="G95" i="1"/>
  <c r="F95" i="1"/>
  <c r="H94" i="1"/>
  <c r="G94" i="1"/>
  <c r="F94" i="1"/>
  <c r="H93" i="1"/>
  <c r="G93" i="1"/>
  <c r="F93" i="1"/>
  <c r="H91" i="1"/>
  <c r="G91" i="1"/>
  <c r="F91" i="1"/>
  <c r="H90" i="1"/>
  <c r="G90" i="1"/>
  <c r="F90" i="1"/>
  <c r="H88" i="1"/>
  <c r="G88" i="1"/>
  <c r="F88" i="1"/>
  <c r="H87" i="1"/>
  <c r="G87" i="1"/>
  <c r="F87" i="1"/>
  <c r="H86" i="1"/>
  <c r="G86" i="1"/>
  <c r="F86" i="1"/>
  <c r="H85" i="1"/>
  <c r="G85" i="1"/>
  <c r="F85" i="1"/>
  <c r="H83" i="1"/>
  <c r="G83" i="1"/>
  <c r="F83" i="1"/>
  <c r="H82" i="1"/>
  <c r="G82" i="1"/>
  <c r="F82" i="1"/>
  <c r="H81" i="1"/>
  <c r="G81" i="1"/>
  <c r="F81" i="1"/>
  <c r="H79" i="1"/>
  <c r="G79" i="1"/>
  <c r="F79" i="1"/>
  <c r="H78" i="1"/>
  <c r="G78" i="1"/>
  <c r="F78" i="1"/>
  <c r="H77" i="1"/>
  <c r="G77" i="1"/>
  <c r="F77" i="1"/>
  <c r="H76" i="1"/>
  <c r="G76" i="1"/>
  <c r="F76" i="1"/>
  <c r="H75" i="1"/>
  <c r="G75" i="1"/>
  <c r="F75" i="1"/>
  <c r="H74" i="1"/>
  <c r="G74" i="1"/>
  <c r="F74" i="1"/>
  <c r="H72" i="1"/>
  <c r="G72" i="1"/>
  <c r="H71" i="1"/>
  <c r="G71" i="1"/>
  <c r="F71" i="1"/>
  <c r="H70" i="1"/>
  <c r="G70" i="1"/>
  <c r="F70" i="1"/>
  <c r="H69" i="1"/>
  <c r="G69" i="1"/>
  <c r="F69" i="1"/>
  <c r="H68" i="1"/>
  <c r="G68" i="1"/>
  <c r="F68" i="1"/>
  <c r="G66" i="1"/>
  <c r="F66" i="1"/>
  <c r="H65" i="1"/>
  <c r="G65" i="1"/>
  <c r="F65" i="1"/>
  <c r="H64" i="1"/>
  <c r="G64" i="1"/>
  <c r="F64" i="1"/>
  <c r="H63" i="1"/>
  <c r="G63" i="1"/>
  <c r="F63" i="1"/>
  <c r="H62" i="1"/>
  <c r="G62" i="1"/>
  <c r="F62" i="1"/>
  <c r="H60" i="1"/>
  <c r="G60" i="1"/>
  <c r="F60" i="1"/>
  <c r="H59" i="1"/>
  <c r="G59" i="1"/>
  <c r="F59" i="1"/>
  <c r="H57" i="1"/>
  <c r="G57" i="1"/>
  <c r="F57" i="1"/>
  <c r="H56" i="1"/>
  <c r="G56" i="1"/>
  <c r="F56" i="1"/>
  <c r="G54" i="1"/>
  <c r="F54" i="1"/>
  <c r="G53" i="1"/>
  <c r="F53" i="1"/>
  <c r="G52" i="1"/>
  <c r="F52" i="1"/>
  <c r="G51" i="1"/>
  <c r="F51" i="1"/>
  <c r="G50" i="1"/>
  <c r="F50" i="1"/>
  <c r="H49" i="1"/>
  <c r="G49" i="1"/>
  <c r="F49" i="1"/>
  <c r="H48" i="1"/>
  <c r="G48" i="1"/>
  <c r="F48" i="1"/>
  <c r="H47" i="1"/>
  <c r="G47" i="1"/>
  <c r="F47" i="1"/>
  <c r="G46" i="1"/>
  <c r="F46" i="1"/>
  <c r="H44" i="1"/>
  <c r="G44" i="1"/>
  <c r="F44" i="1"/>
  <c r="G42" i="1"/>
  <c r="F42" i="1"/>
  <c r="G41" i="1"/>
  <c r="F41" i="1"/>
  <c r="H40" i="1"/>
  <c r="G40" i="1"/>
  <c r="F40" i="1"/>
  <c r="H39" i="1"/>
  <c r="G39" i="1"/>
  <c r="F39" i="1"/>
  <c r="G38" i="1"/>
  <c r="F38" i="1"/>
  <c r="G37" i="1"/>
  <c r="F37" i="1"/>
  <c r="G36" i="1"/>
  <c r="F36" i="1"/>
  <c r="G35" i="1"/>
  <c r="F35" i="1"/>
  <c r="G33" i="1"/>
  <c r="F33" i="1"/>
  <c r="G30" i="1"/>
  <c r="F30" i="1"/>
  <c r="G29" i="1"/>
  <c r="F29" i="1"/>
  <c r="G28" i="1"/>
  <c r="F28" i="1"/>
  <c r="G27" i="1"/>
  <c r="F27" i="1"/>
  <c r="G26" i="1"/>
  <c r="F26" i="1"/>
  <c r="G24" i="1"/>
  <c r="F24" i="1"/>
  <c r="G23" i="1"/>
  <c r="F23" i="1"/>
  <c r="G22" i="1"/>
  <c r="F22" i="1"/>
  <c r="G21" i="1"/>
  <c r="F21" i="1"/>
  <c r="G20" i="1"/>
  <c r="F20" i="1"/>
  <c r="H18" i="1"/>
  <c r="G18" i="1"/>
  <c r="F18" i="1"/>
  <c r="H17" i="1"/>
  <c r="G17" i="1"/>
  <c r="F17" i="1"/>
  <c r="G16" i="1"/>
  <c r="F16" i="1"/>
  <c r="G13" i="1"/>
  <c r="F13" i="1"/>
  <c r="G12" i="1"/>
  <c r="F12" i="1"/>
  <c r="G11" i="1"/>
  <c r="F11" i="1"/>
  <c r="E11" i="1"/>
  <c r="G31" i="2"/>
  <c r="F31" i="2"/>
  <c r="E31" i="2"/>
  <c r="G30" i="2"/>
  <c r="F30" i="2"/>
  <c r="G29" i="2"/>
  <c r="F29" i="2"/>
  <c r="E29" i="2"/>
  <c r="G27" i="2"/>
  <c r="F27" i="2"/>
  <c r="E27" i="2"/>
  <c r="G26" i="2"/>
  <c r="F26" i="2"/>
  <c r="E26" i="2"/>
  <c r="G25" i="2"/>
  <c r="F25" i="2"/>
  <c r="E25" i="2"/>
  <c r="G24" i="2"/>
  <c r="F24" i="2"/>
  <c r="E24" i="2"/>
  <c r="G23" i="2"/>
  <c r="F23" i="2"/>
  <c r="E23" i="2"/>
  <c r="G22" i="2"/>
  <c r="F22" i="2"/>
  <c r="E22" i="2"/>
  <c r="G21" i="2"/>
  <c r="F21" i="2"/>
  <c r="E21" i="2"/>
  <c r="G20" i="2"/>
  <c r="F20" i="2"/>
  <c r="E20" i="2"/>
  <c r="G19" i="2"/>
  <c r="F19" i="2"/>
  <c r="G17" i="2"/>
  <c r="F17" i="2"/>
  <c r="E17" i="2"/>
  <c r="G16" i="2"/>
  <c r="F16" i="2"/>
  <c r="E16" i="2"/>
  <c r="G15" i="2"/>
  <c r="F15" i="2"/>
  <c r="E15" i="2"/>
  <c r="G14" i="2"/>
  <c r="F14" i="2"/>
  <c r="G13" i="2"/>
  <c r="F13" i="2"/>
  <c r="E13" i="2"/>
  <c r="G12" i="2"/>
  <c r="F12" i="2"/>
  <c r="E12" i="2"/>
  <c r="G11" i="2"/>
  <c r="F11" i="2"/>
  <c r="E11" i="2"/>
  <c r="G10" i="2"/>
  <c r="F10" i="2"/>
  <c r="E10" i="2"/>
  <c r="E30" i="2"/>
  <c r="E19" i="2"/>
  <c r="E14" i="2"/>
  <c r="G108" i="1"/>
  <c r="E96" i="1"/>
  <c r="F72" i="1"/>
  <c r="H66" i="1"/>
  <c r="H46" i="1"/>
  <c r="Z111" i="14" l="1"/>
  <c r="H111" i="14"/>
  <c r="B24" i="8"/>
  <c r="AB111" i="14" l="1"/>
  <c r="E117" i="21"/>
  <c r="H142" i="20"/>
  <c r="H141" i="20"/>
  <c r="H140" i="20"/>
  <c r="G139" i="20"/>
  <c r="F139" i="20"/>
  <c r="E139" i="20"/>
  <c r="H138" i="20"/>
  <c r="H137" i="20"/>
  <c r="H136" i="20"/>
  <c r="H135" i="20"/>
  <c r="H134" i="20"/>
  <c r="H133" i="20"/>
  <c r="H132" i="20"/>
  <c r="H131" i="20"/>
  <c r="H130" i="20"/>
  <c r="G129" i="20"/>
  <c r="AA129" i="20" s="1"/>
  <c r="F129" i="20"/>
  <c r="Z129" i="20" s="1"/>
  <c r="E129" i="20"/>
  <c r="Y129" i="20" s="1"/>
  <c r="AB129" i="20" s="1"/>
  <c r="H128" i="20"/>
  <c r="H127" i="20"/>
  <c r="H126" i="20"/>
  <c r="H125" i="20"/>
  <c r="H124" i="20"/>
  <c r="H123" i="20"/>
  <c r="H122" i="20"/>
  <c r="H121" i="20"/>
  <c r="E117" i="20"/>
  <c r="G107" i="20"/>
  <c r="AA107" i="20" s="1"/>
  <c r="F107" i="20"/>
  <c r="Z107" i="20" s="1"/>
  <c r="E107" i="20"/>
  <c r="Y107" i="20" s="1"/>
  <c r="H95" i="21"/>
  <c r="H95" i="1" s="1"/>
  <c r="G92" i="20"/>
  <c r="AA92" i="20" s="1"/>
  <c r="F92" i="20"/>
  <c r="Z92" i="20" s="1"/>
  <c r="E92" i="20"/>
  <c r="Y92" i="20" s="1"/>
  <c r="G84" i="20"/>
  <c r="F84" i="20"/>
  <c r="Z84" i="20" s="1"/>
  <c r="E84" i="20"/>
  <c r="Y84" i="20" s="1"/>
  <c r="G73" i="20"/>
  <c r="AA73" i="20" s="1"/>
  <c r="F73" i="20"/>
  <c r="Z73" i="20" s="1"/>
  <c r="E73" i="20"/>
  <c r="Y73" i="20" s="1"/>
  <c r="AB73" i="20" s="1"/>
  <c r="G67" i="20"/>
  <c r="AA67" i="20" s="1"/>
  <c r="F67" i="20"/>
  <c r="Z67" i="20" s="1"/>
  <c r="E67" i="20"/>
  <c r="Y67" i="20" s="1"/>
  <c r="G58" i="20"/>
  <c r="AA58" i="20" s="1"/>
  <c r="F58" i="20"/>
  <c r="Z58" i="20" s="1"/>
  <c r="E58" i="20"/>
  <c r="Y58" i="20" s="1"/>
  <c r="AB58" i="20" s="1"/>
  <c r="G55" i="20"/>
  <c r="AA55" i="20" s="1"/>
  <c r="F55" i="20"/>
  <c r="Z55" i="20" s="1"/>
  <c r="E55" i="20"/>
  <c r="Y55" i="20" s="1"/>
  <c r="H51" i="21"/>
  <c r="H51" i="1" s="1"/>
  <c r="H50" i="21"/>
  <c r="H50" i="1" s="1"/>
  <c r="G43" i="20"/>
  <c r="AA43" i="20" s="1"/>
  <c r="F43" i="20"/>
  <c r="Z43" i="20" s="1"/>
  <c r="E43" i="20"/>
  <c r="Y43" i="20" s="1"/>
  <c r="AB43" i="20" s="1"/>
  <c r="E34" i="20"/>
  <c r="Y34" i="20" s="1"/>
  <c r="G34" i="20"/>
  <c r="AA34" i="20" s="1"/>
  <c r="G31" i="20"/>
  <c r="AA31" i="20" s="1"/>
  <c r="F31" i="20"/>
  <c r="Z31" i="20" s="1"/>
  <c r="E31" i="20"/>
  <c r="Y31" i="20" s="1"/>
  <c r="G19" i="20"/>
  <c r="F19" i="20"/>
  <c r="E19" i="20"/>
  <c r="Y19" i="20" s="1"/>
  <c r="H11" i="20"/>
  <c r="H142" i="18"/>
  <c r="H141" i="18"/>
  <c r="H140" i="18"/>
  <c r="G139" i="18"/>
  <c r="F139" i="18"/>
  <c r="E139" i="18"/>
  <c r="H138" i="18"/>
  <c r="H137" i="18"/>
  <c r="H136" i="18"/>
  <c r="H135" i="18"/>
  <c r="H134" i="18"/>
  <c r="H133" i="18"/>
  <c r="H132" i="18"/>
  <c r="H131" i="18"/>
  <c r="H130" i="18"/>
  <c r="G129" i="18"/>
  <c r="AA129" i="18" s="1"/>
  <c r="F129" i="18"/>
  <c r="Z129" i="18" s="1"/>
  <c r="E129" i="18"/>
  <c r="Y129" i="18" s="1"/>
  <c r="H128" i="18"/>
  <c r="H127" i="18"/>
  <c r="H126" i="18"/>
  <c r="H125" i="18"/>
  <c r="H124" i="18"/>
  <c r="H123" i="18"/>
  <c r="H122" i="18"/>
  <c r="H121" i="18"/>
  <c r="E117" i="18"/>
  <c r="G107" i="18"/>
  <c r="AA107" i="18" s="1"/>
  <c r="F107" i="18"/>
  <c r="Z107" i="18" s="1"/>
  <c r="E107" i="18"/>
  <c r="Y107" i="18" s="1"/>
  <c r="G92" i="18"/>
  <c r="AA92" i="18" s="1"/>
  <c r="F92" i="18"/>
  <c r="Z92" i="18" s="1"/>
  <c r="E92" i="18"/>
  <c r="Y92" i="18" s="1"/>
  <c r="G84" i="18"/>
  <c r="AA84" i="18" s="1"/>
  <c r="F84" i="18"/>
  <c r="E84" i="18"/>
  <c r="Y84" i="18" s="1"/>
  <c r="G73" i="18"/>
  <c r="AA73" i="18" s="1"/>
  <c r="F73" i="18"/>
  <c r="Z73" i="18" s="1"/>
  <c r="E73" i="18"/>
  <c r="Y73" i="18" s="1"/>
  <c r="AB73" i="18" s="1"/>
  <c r="G67" i="18"/>
  <c r="AA67" i="18" s="1"/>
  <c r="F67" i="18"/>
  <c r="Z67" i="18" s="1"/>
  <c r="E67" i="18"/>
  <c r="Y67" i="18" s="1"/>
  <c r="G58" i="18"/>
  <c r="AA58" i="18" s="1"/>
  <c r="F58" i="18"/>
  <c r="Z58" i="18" s="1"/>
  <c r="E58" i="18"/>
  <c r="Y58" i="18" s="1"/>
  <c r="AB58" i="18" s="1"/>
  <c r="G55" i="18"/>
  <c r="AA55" i="18" s="1"/>
  <c r="F55" i="18"/>
  <c r="Z55" i="18" s="1"/>
  <c r="E55" i="18"/>
  <c r="Y55" i="18" s="1"/>
  <c r="G43" i="18"/>
  <c r="AA43" i="18" s="1"/>
  <c r="F43" i="18"/>
  <c r="Z43" i="18" s="1"/>
  <c r="E43" i="18"/>
  <c r="Y43" i="18" s="1"/>
  <c r="AB43" i="18" s="1"/>
  <c r="E34" i="18"/>
  <c r="Y34" i="18" s="1"/>
  <c r="G32" i="18"/>
  <c r="F32" i="18"/>
  <c r="Z32" i="18" s="1"/>
  <c r="G31" i="18"/>
  <c r="AA31" i="18" s="1"/>
  <c r="F31" i="18"/>
  <c r="Z31" i="18" s="1"/>
  <c r="E31" i="18"/>
  <c r="Y31" i="18" s="1"/>
  <c r="AB31" i="18" s="1"/>
  <c r="G19" i="18"/>
  <c r="F19" i="18"/>
  <c r="E19" i="18"/>
  <c r="H11" i="18"/>
  <c r="H142" i="17"/>
  <c r="H141" i="17"/>
  <c r="H140" i="17"/>
  <c r="G139" i="17"/>
  <c r="F139" i="17"/>
  <c r="E139" i="17"/>
  <c r="H138" i="17"/>
  <c r="H137" i="17"/>
  <c r="H136" i="17"/>
  <c r="H135" i="17"/>
  <c r="H134" i="17"/>
  <c r="H133" i="17"/>
  <c r="H132" i="17"/>
  <c r="H131" i="17"/>
  <c r="H130" i="17"/>
  <c r="G129" i="17"/>
  <c r="AA129" i="17" s="1"/>
  <c r="F129" i="17"/>
  <c r="Z129" i="17" s="1"/>
  <c r="E129" i="17"/>
  <c r="Y129" i="17" s="1"/>
  <c r="AB129" i="17" s="1"/>
  <c r="H128" i="17"/>
  <c r="H127" i="17"/>
  <c r="H126" i="17"/>
  <c r="H125" i="17"/>
  <c r="H124" i="17"/>
  <c r="H123" i="17"/>
  <c r="H122" i="17"/>
  <c r="H121" i="17"/>
  <c r="E117" i="17"/>
  <c r="G107" i="17"/>
  <c r="AA107" i="17" s="1"/>
  <c r="F107" i="17"/>
  <c r="Z107" i="17" s="1"/>
  <c r="E107" i="17"/>
  <c r="Y107" i="17" s="1"/>
  <c r="G92" i="17"/>
  <c r="AA92" i="17" s="1"/>
  <c r="F92" i="17"/>
  <c r="Z92" i="17" s="1"/>
  <c r="E92" i="17"/>
  <c r="Y92" i="17" s="1"/>
  <c r="G84" i="17"/>
  <c r="F84" i="17"/>
  <c r="Z84" i="17" s="1"/>
  <c r="E84" i="17"/>
  <c r="Y84" i="17" s="1"/>
  <c r="G73" i="17"/>
  <c r="AA73" i="17" s="1"/>
  <c r="F73" i="17"/>
  <c r="Z73" i="17" s="1"/>
  <c r="E73" i="17"/>
  <c r="Y73" i="17" s="1"/>
  <c r="G67" i="17"/>
  <c r="AA67" i="17" s="1"/>
  <c r="F67" i="17"/>
  <c r="Z67" i="17" s="1"/>
  <c r="E67" i="17"/>
  <c r="Y67" i="17" s="1"/>
  <c r="AB67" i="17" s="1"/>
  <c r="G58" i="17"/>
  <c r="AA58" i="17" s="1"/>
  <c r="F58" i="17"/>
  <c r="Z58" i="17" s="1"/>
  <c r="E58" i="17"/>
  <c r="Y58" i="17" s="1"/>
  <c r="G55" i="17"/>
  <c r="AA55" i="17" s="1"/>
  <c r="F55" i="17"/>
  <c r="Z55" i="17" s="1"/>
  <c r="E55" i="17"/>
  <c r="Y55" i="17" s="1"/>
  <c r="AB55" i="17" s="1"/>
  <c r="G43" i="17"/>
  <c r="AA43" i="17" s="1"/>
  <c r="F43" i="17"/>
  <c r="Z43" i="17" s="1"/>
  <c r="E43" i="17"/>
  <c r="Y43" i="17" s="1"/>
  <c r="G34" i="17"/>
  <c r="AA34" i="17" s="1"/>
  <c r="E34" i="17"/>
  <c r="Y34" i="17" s="1"/>
  <c r="F34" i="17"/>
  <c r="Z34" i="17" s="1"/>
  <c r="G31" i="17"/>
  <c r="AA31" i="17" s="1"/>
  <c r="F31" i="17"/>
  <c r="Z31" i="17" s="1"/>
  <c r="E31" i="17"/>
  <c r="Y31" i="17" s="1"/>
  <c r="G19" i="17"/>
  <c r="F19" i="17"/>
  <c r="E19" i="17"/>
  <c r="Y19" i="17" s="1"/>
  <c r="H11" i="17"/>
  <c r="H142" i="16"/>
  <c r="H141" i="16"/>
  <c r="H140" i="16"/>
  <c r="G139" i="16"/>
  <c r="F139" i="16"/>
  <c r="E139" i="16"/>
  <c r="Y139" i="16" s="1"/>
  <c r="H138" i="16"/>
  <c r="H137" i="16"/>
  <c r="H136" i="16"/>
  <c r="H135" i="16"/>
  <c r="H134" i="16"/>
  <c r="H133" i="16"/>
  <c r="H132" i="16"/>
  <c r="H131" i="16"/>
  <c r="H130" i="16"/>
  <c r="G129" i="16"/>
  <c r="AA129" i="16" s="1"/>
  <c r="F129" i="16"/>
  <c r="Z129" i="16" s="1"/>
  <c r="E129" i="16"/>
  <c r="Y129" i="16" s="1"/>
  <c r="H128" i="16"/>
  <c r="H127" i="16"/>
  <c r="H126" i="16"/>
  <c r="H125" i="16"/>
  <c r="H124" i="16"/>
  <c r="H123" i="16"/>
  <c r="H122" i="16"/>
  <c r="H121" i="16"/>
  <c r="E117" i="16"/>
  <c r="G107" i="16"/>
  <c r="AA107" i="16" s="1"/>
  <c r="AA107" i="21" s="1"/>
  <c r="F107" i="16"/>
  <c r="Z107" i="16" s="1"/>
  <c r="E107" i="16"/>
  <c r="Y107" i="16" s="1"/>
  <c r="Y107" i="21" s="1"/>
  <c r="G92" i="16"/>
  <c r="F92" i="16"/>
  <c r="Z92" i="16" s="1"/>
  <c r="Z92" i="21" s="1"/>
  <c r="E92" i="16"/>
  <c r="Y92" i="16" s="1"/>
  <c r="G84" i="16"/>
  <c r="AA84" i="16" s="1"/>
  <c r="F84" i="16"/>
  <c r="E84" i="16"/>
  <c r="Y84" i="16" s="1"/>
  <c r="G73" i="16"/>
  <c r="F73" i="16"/>
  <c r="E73" i="16"/>
  <c r="Y73" i="16" s="1"/>
  <c r="G67" i="16"/>
  <c r="F67" i="16"/>
  <c r="E67" i="16"/>
  <c r="Y67" i="16" s="1"/>
  <c r="G58" i="16"/>
  <c r="F58" i="16"/>
  <c r="Z58" i="16" s="1"/>
  <c r="Z58" i="21" s="1"/>
  <c r="E58" i="16"/>
  <c r="Y58" i="16" s="1"/>
  <c r="G55" i="16"/>
  <c r="AA55" i="16" s="1"/>
  <c r="AA55" i="21" s="1"/>
  <c r="F55" i="16"/>
  <c r="Z55" i="16" s="1"/>
  <c r="Z55" i="21" s="1"/>
  <c r="E55" i="16"/>
  <c r="G43" i="16"/>
  <c r="F43" i="16"/>
  <c r="Z43" i="16" s="1"/>
  <c r="Z43" i="21" s="1"/>
  <c r="E43" i="16"/>
  <c r="Y43" i="16" s="1"/>
  <c r="E34" i="16"/>
  <c r="Y34" i="16" s="1"/>
  <c r="G32" i="16"/>
  <c r="AA32" i="16" s="1"/>
  <c r="F32" i="16"/>
  <c r="Z32" i="16" s="1"/>
  <c r="G31" i="16"/>
  <c r="AA31" i="16" s="1"/>
  <c r="AA31" i="21" s="1"/>
  <c r="F31" i="16"/>
  <c r="Z31" i="16" s="1"/>
  <c r="Z31" i="21" s="1"/>
  <c r="E31" i="16"/>
  <c r="Y31" i="16" s="1"/>
  <c r="G19" i="16"/>
  <c r="AA19" i="16" s="1"/>
  <c r="F19" i="16"/>
  <c r="Z19" i="16" s="1"/>
  <c r="E19" i="16"/>
  <c r="Y19" i="16" s="1"/>
  <c r="H142" i="14"/>
  <c r="H142" i="21" s="1"/>
  <c r="H141" i="14"/>
  <c r="H140" i="14"/>
  <c r="G139" i="14"/>
  <c r="AA139" i="14" s="1"/>
  <c r="F139" i="14"/>
  <c r="Z139" i="14" s="1"/>
  <c r="E139" i="14"/>
  <c r="H138" i="14"/>
  <c r="H137" i="14"/>
  <c r="H136" i="14"/>
  <c r="H136" i="21" s="1"/>
  <c r="H135" i="14"/>
  <c r="H134" i="14"/>
  <c r="H133" i="14"/>
  <c r="H132" i="14"/>
  <c r="H132" i="21" s="1"/>
  <c r="H131" i="14"/>
  <c r="H130" i="14"/>
  <c r="G129" i="14"/>
  <c r="AA129" i="14" s="1"/>
  <c r="AA129" i="21" s="1"/>
  <c r="F129" i="14"/>
  <c r="H128" i="14"/>
  <c r="H127" i="14"/>
  <c r="H126" i="14"/>
  <c r="H125" i="14"/>
  <c r="H125" i="21" s="1"/>
  <c r="H124" i="14"/>
  <c r="H123" i="14"/>
  <c r="H123" i="21" s="1"/>
  <c r="H122" i="14"/>
  <c r="E129" i="14"/>
  <c r="Y129" i="14" s="1"/>
  <c r="E117" i="14"/>
  <c r="F139" i="13"/>
  <c r="G139" i="13"/>
  <c r="AA139" i="13" s="1"/>
  <c r="E139" i="13"/>
  <c r="F107" i="13"/>
  <c r="Z107" i="13" s="1"/>
  <c r="G107" i="13"/>
  <c r="AA107" i="13" s="1"/>
  <c r="AA107" i="1" s="1"/>
  <c r="E107" i="13"/>
  <c r="Y107" i="13" s="1"/>
  <c r="Y107" i="1" s="1"/>
  <c r="F92" i="13"/>
  <c r="Z92" i="13" s="1"/>
  <c r="G92" i="13"/>
  <c r="AA92" i="13" s="1"/>
  <c r="E92" i="13"/>
  <c r="Y92" i="13" s="1"/>
  <c r="F84" i="13"/>
  <c r="Z84" i="13" s="1"/>
  <c r="G84" i="13"/>
  <c r="AA84" i="13" s="1"/>
  <c r="E84" i="13"/>
  <c r="Y84" i="13" s="1"/>
  <c r="F129" i="13"/>
  <c r="Z129" i="13" s="1"/>
  <c r="G129" i="13"/>
  <c r="AA129" i="13" s="1"/>
  <c r="E117" i="13"/>
  <c r="F73" i="13"/>
  <c r="Z73" i="13" s="1"/>
  <c r="G73" i="13"/>
  <c r="E73" i="13"/>
  <c r="Y73" i="13" s="1"/>
  <c r="F67" i="13"/>
  <c r="Z67" i="13" s="1"/>
  <c r="G67" i="13"/>
  <c r="AA67" i="13" s="1"/>
  <c r="E67" i="13"/>
  <c r="Y67" i="13" s="1"/>
  <c r="F58" i="13"/>
  <c r="Z58" i="13" s="1"/>
  <c r="Z58" i="1" s="1"/>
  <c r="G58" i="13"/>
  <c r="AA58" i="13" s="1"/>
  <c r="E58" i="13"/>
  <c r="Y58" i="13" s="1"/>
  <c r="F55" i="13"/>
  <c r="Z55" i="13" s="1"/>
  <c r="Z55" i="1" s="1"/>
  <c r="G55" i="13"/>
  <c r="AA55" i="13" s="1"/>
  <c r="AA55" i="1" s="1"/>
  <c r="E55" i="13"/>
  <c r="Y55" i="13" s="1"/>
  <c r="F43" i="13"/>
  <c r="Z43" i="13" s="1"/>
  <c r="Z43" i="1" s="1"/>
  <c r="G43" i="13"/>
  <c r="E43" i="13"/>
  <c r="Y43" i="13" s="1"/>
  <c r="H42" i="1"/>
  <c r="H41" i="1"/>
  <c r="H38" i="13"/>
  <c r="H38" i="1" s="1"/>
  <c r="H37" i="13"/>
  <c r="H37" i="1" s="1"/>
  <c r="H36" i="13"/>
  <c r="H36" i="1" s="1"/>
  <c r="H35" i="13"/>
  <c r="H35" i="1" s="1"/>
  <c r="F31" i="13"/>
  <c r="Z31" i="13" s="1"/>
  <c r="Z31" i="1" s="1"/>
  <c r="G31" i="13"/>
  <c r="AA31" i="13" s="1"/>
  <c r="E31" i="13"/>
  <c r="Y31" i="13" s="1"/>
  <c r="AB107" i="18" l="1"/>
  <c r="AA31" i="1"/>
  <c r="AB92" i="20"/>
  <c r="AB92" i="18"/>
  <c r="Z92" i="1"/>
  <c r="AA18" i="2"/>
  <c r="AB58" i="13"/>
  <c r="AB84" i="13"/>
  <c r="AB107" i="13"/>
  <c r="E143" i="14"/>
  <c r="Y143" i="14" s="1"/>
  <c r="Y139" i="14"/>
  <c r="AB19" i="16"/>
  <c r="AB32" i="16"/>
  <c r="Z32" i="21"/>
  <c r="Y34" i="21"/>
  <c r="E55" i="21"/>
  <c r="Y55" i="16"/>
  <c r="Y67" i="21"/>
  <c r="G67" i="21"/>
  <c r="G67" i="1" s="1"/>
  <c r="AA67" i="16"/>
  <c r="AA67" i="21" s="1"/>
  <c r="AA67" i="1" s="1"/>
  <c r="F73" i="21"/>
  <c r="Z73" i="16"/>
  <c r="Z73" i="21" s="1"/>
  <c r="Z73" i="1" s="1"/>
  <c r="Y84" i="21"/>
  <c r="Y84" i="1" s="1"/>
  <c r="AB129" i="16"/>
  <c r="G143" i="16"/>
  <c r="AA143" i="16" s="1"/>
  <c r="AA139" i="16"/>
  <c r="F25" i="17"/>
  <c r="Z25" i="17" s="1"/>
  <c r="Z19" i="17"/>
  <c r="AB31" i="17"/>
  <c r="AB34" i="17"/>
  <c r="AB43" i="17"/>
  <c r="AB58" i="17"/>
  <c r="AB73" i="17"/>
  <c r="AB92" i="17"/>
  <c r="AB107" i="17"/>
  <c r="F143" i="17"/>
  <c r="Z143" i="17" s="1"/>
  <c r="Z139" i="17"/>
  <c r="E25" i="18"/>
  <c r="Y25" i="18" s="1"/>
  <c r="Y19" i="18"/>
  <c r="Y19" i="21" s="1"/>
  <c r="Y19" i="1" s="1"/>
  <c r="G25" i="18"/>
  <c r="AA25" i="18" s="1"/>
  <c r="AA19" i="18"/>
  <c r="AB55" i="18"/>
  <c r="AB67" i="18"/>
  <c r="AB129" i="18"/>
  <c r="E143" i="18"/>
  <c r="Y143" i="18" s="1"/>
  <c r="Y139" i="18"/>
  <c r="G143" i="18"/>
  <c r="AA143" i="18" s="1"/>
  <c r="AA139" i="18"/>
  <c r="F25" i="20"/>
  <c r="Z25" i="20" s="1"/>
  <c r="Z19" i="20"/>
  <c r="AB31" i="20"/>
  <c r="AB55" i="20"/>
  <c r="AB67" i="20"/>
  <c r="G89" i="20"/>
  <c r="AA89" i="20" s="1"/>
  <c r="AA84" i="20"/>
  <c r="AB84" i="20" s="1"/>
  <c r="AB107" i="20"/>
  <c r="F143" i="20"/>
  <c r="Z143" i="20" s="1"/>
  <c r="Z139" i="20"/>
  <c r="AB31" i="13"/>
  <c r="AA43" i="13"/>
  <c r="AB43" i="13" s="1"/>
  <c r="AB55" i="13"/>
  <c r="AB67" i="13"/>
  <c r="Y67" i="1"/>
  <c r="AA73" i="13"/>
  <c r="AB92" i="13"/>
  <c r="E143" i="13"/>
  <c r="Y143" i="13" s="1"/>
  <c r="Y139" i="13"/>
  <c r="F143" i="13"/>
  <c r="Z143" i="13" s="1"/>
  <c r="Z139" i="13"/>
  <c r="Y129" i="21"/>
  <c r="F129" i="21"/>
  <c r="F18" i="2" s="1"/>
  <c r="Z129" i="14"/>
  <c r="Z129" i="21" s="1"/>
  <c r="Z18" i="2" s="1"/>
  <c r="AB31" i="16"/>
  <c r="AB31" i="21" s="1"/>
  <c r="Y31" i="21"/>
  <c r="Y31" i="1" s="1"/>
  <c r="Y43" i="21"/>
  <c r="Y43" i="1" s="1"/>
  <c r="G43" i="21"/>
  <c r="G43" i="1" s="1"/>
  <c r="AA43" i="16"/>
  <c r="AA43" i="21" s="1"/>
  <c r="Y58" i="21"/>
  <c r="Y58" i="1" s="1"/>
  <c r="G58" i="21"/>
  <c r="AA58" i="16"/>
  <c r="AA58" i="21" s="1"/>
  <c r="AA58" i="1" s="1"/>
  <c r="F67" i="21"/>
  <c r="Z67" i="16"/>
  <c r="Z67" i="21" s="1"/>
  <c r="Z67" i="1" s="1"/>
  <c r="Y73" i="21"/>
  <c r="Y73" i="1" s="1"/>
  <c r="G73" i="21"/>
  <c r="G73" i="1" s="1"/>
  <c r="AA73" i="16"/>
  <c r="AA73" i="21" s="1"/>
  <c r="F89" i="16"/>
  <c r="Z89" i="16" s="1"/>
  <c r="Z84" i="16"/>
  <c r="AB84" i="16" s="1"/>
  <c r="Y92" i="21"/>
  <c r="Y92" i="1" s="1"/>
  <c r="G92" i="21"/>
  <c r="AA92" i="16"/>
  <c r="AA92" i="21" s="1"/>
  <c r="AA92" i="1" s="1"/>
  <c r="AB107" i="16"/>
  <c r="AB107" i="21" s="1"/>
  <c r="Z107" i="21"/>
  <c r="Z107" i="1" s="1"/>
  <c r="F143" i="16"/>
  <c r="Z143" i="16" s="1"/>
  <c r="Z139" i="16"/>
  <c r="G25" i="17"/>
  <c r="AA25" i="17" s="1"/>
  <c r="AA19" i="17"/>
  <c r="G89" i="17"/>
  <c r="AA89" i="17" s="1"/>
  <c r="AA84" i="17"/>
  <c r="AB84" i="17" s="1"/>
  <c r="E143" i="17"/>
  <c r="Y143" i="17" s="1"/>
  <c r="Y139" i="17"/>
  <c r="G143" i="17"/>
  <c r="AA143" i="17" s="1"/>
  <c r="AA139" i="17"/>
  <c r="F25" i="18"/>
  <c r="Z25" i="18" s="1"/>
  <c r="Z19" i="18"/>
  <c r="G34" i="18"/>
  <c r="AA32" i="18"/>
  <c r="AB32" i="18" s="1"/>
  <c r="F89" i="18"/>
  <c r="Z89" i="18" s="1"/>
  <c r="Z84" i="18"/>
  <c r="AB84" i="18" s="1"/>
  <c r="F143" i="18"/>
  <c r="Z143" i="18" s="1"/>
  <c r="Z139" i="18"/>
  <c r="G25" i="20"/>
  <c r="AA25" i="20" s="1"/>
  <c r="AA19" i="20"/>
  <c r="AB19" i="20" s="1"/>
  <c r="E143" i="20"/>
  <c r="Y143" i="20" s="1"/>
  <c r="Y139" i="20"/>
  <c r="G143" i="20"/>
  <c r="AA143" i="20" s="1"/>
  <c r="AA139" i="20"/>
  <c r="G92" i="1"/>
  <c r="H19" i="16"/>
  <c r="F31" i="21"/>
  <c r="F31" i="1" s="1"/>
  <c r="G107" i="21"/>
  <c r="G107" i="1" s="1"/>
  <c r="G45" i="17"/>
  <c r="AA45" i="17" s="1"/>
  <c r="H11" i="21"/>
  <c r="H122" i="21"/>
  <c r="H124" i="21"/>
  <c r="F19" i="21"/>
  <c r="F19" i="1" s="1"/>
  <c r="G31" i="21"/>
  <c r="G31" i="1" s="1"/>
  <c r="F61" i="18"/>
  <c r="Z61" i="18" s="1"/>
  <c r="H73" i="18"/>
  <c r="F101" i="18"/>
  <c r="F73" i="1"/>
  <c r="H107" i="13"/>
  <c r="H131" i="21"/>
  <c r="H133" i="21"/>
  <c r="H137" i="21"/>
  <c r="G139" i="21"/>
  <c r="G28" i="2" s="1"/>
  <c r="F101" i="16"/>
  <c r="H92" i="16"/>
  <c r="F144" i="16"/>
  <c r="Z144" i="16" s="1"/>
  <c r="H140" i="21"/>
  <c r="H31" i="17"/>
  <c r="H43" i="17"/>
  <c r="H92" i="17"/>
  <c r="F144" i="17"/>
  <c r="Z144" i="17" s="1"/>
  <c r="H67" i="18"/>
  <c r="E144" i="18"/>
  <c r="Y144" i="18" s="1"/>
  <c r="H31" i="20"/>
  <c r="G61" i="20"/>
  <c r="AA61" i="20" s="1"/>
  <c r="H67" i="20"/>
  <c r="G101" i="20"/>
  <c r="G25" i="16"/>
  <c r="G19" i="21"/>
  <c r="G19" i="1" s="1"/>
  <c r="H134" i="21"/>
  <c r="F25" i="16"/>
  <c r="F43" i="21"/>
  <c r="F43" i="1" s="1"/>
  <c r="H67" i="16"/>
  <c r="E67" i="21"/>
  <c r="E67" i="1" s="1"/>
  <c r="G89" i="16"/>
  <c r="AA89" i="16" s="1"/>
  <c r="G84" i="21"/>
  <c r="G84" i="1" s="1"/>
  <c r="H67" i="17"/>
  <c r="H31" i="18"/>
  <c r="H92" i="18"/>
  <c r="F144" i="18"/>
  <c r="Z144" i="18" s="1"/>
  <c r="H128" i="21"/>
  <c r="H135" i="21"/>
  <c r="H141" i="21"/>
  <c r="H31" i="16"/>
  <c r="H31" i="21" s="1"/>
  <c r="E31" i="21"/>
  <c r="E31" i="1" s="1"/>
  <c r="E61" i="18"/>
  <c r="Y61" i="18" s="1"/>
  <c r="H55" i="18"/>
  <c r="G144" i="16"/>
  <c r="AA144" i="16" s="1"/>
  <c r="E61" i="17"/>
  <c r="Y61" i="17" s="1"/>
  <c r="H55" i="17"/>
  <c r="F92" i="21"/>
  <c r="F92" i="1" s="1"/>
  <c r="G144" i="17"/>
  <c r="AA144" i="17" s="1"/>
  <c r="H139" i="18"/>
  <c r="H143" i="18" s="1"/>
  <c r="E144" i="20"/>
  <c r="Y144" i="20" s="1"/>
  <c r="G143" i="14"/>
  <c r="F61" i="16"/>
  <c r="Z61" i="16" s="1"/>
  <c r="F55" i="21"/>
  <c r="H73" i="16"/>
  <c r="E73" i="21"/>
  <c r="E73" i="1" s="1"/>
  <c r="H139" i="16"/>
  <c r="H138" i="21"/>
  <c r="F61" i="17"/>
  <c r="Z61" i="17" s="1"/>
  <c r="H73" i="17"/>
  <c r="H139" i="17"/>
  <c r="H143" i="17" s="1"/>
  <c r="H32" i="18"/>
  <c r="G61" i="18"/>
  <c r="H107" i="18"/>
  <c r="E61" i="20"/>
  <c r="Y61" i="20" s="1"/>
  <c r="H55" i="20"/>
  <c r="H43" i="16"/>
  <c r="E43" i="21"/>
  <c r="E43" i="1" s="1"/>
  <c r="H139" i="14"/>
  <c r="H143" i="14" s="1"/>
  <c r="H130" i="21"/>
  <c r="H32" i="16"/>
  <c r="F32" i="21"/>
  <c r="G61" i="16"/>
  <c r="G55" i="21"/>
  <c r="H107" i="16"/>
  <c r="G61" i="17"/>
  <c r="AA61" i="17" s="1"/>
  <c r="H107" i="17"/>
  <c r="H19" i="18"/>
  <c r="H58" i="18"/>
  <c r="F61" i="20"/>
  <c r="Z61" i="20" s="1"/>
  <c r="H73" i="20"/>
  <c r="F55" i="1"/>
  <c r="G58" i="1"/>
  <c r="E25" i="16"/>
  <c r="Y25" i="16" s="1"/>
  <c r="E19" i="21"/>
  <c r="E19" i="1" s="1"/>
  <c r="G34" i="16"/>
  <c r="G32" i="21"/>
  <c r="H58" i="16"/>
  <c r="E58" i="21"/>
  <c r="E58" i="1" s="1"/>
  <c r="F107" i="21"/>
  <c r="F107" i="1" s="1"/>
  <c r="E25" i="17"/>
  <c r="Y25" i="17" s="1"/>
  <c r="AB25" i="17" s="1"/>
  <c r="H19" i="17"/>
  <c r="E45" i="17"/>
  <c r="Y45" i="17" s="1"/>
  <c r="H58" i="17"/>
  <c r="E45" i="18"/>
  <c r="E89" i="18"/>
  <c r="Y89" i="18" s="1"/>
  <c r="H84" i="18"/>
  <c r="H127" i="21"/>
  <c r="E25" i="20"/>
  <c r="H19" i="20"/>
  <c r="E45" i="20"/>
  <c r="Y45" i="20" s="1"/>
  <c r="H139" i="20"/>
  <c r="H143" i="20" s="1"/>
  <c r="G55" i="1"/>
  <c r="F143" i="14"/>
  <c r="F139" i="21"/>
  <c r="F28" i="2" s="1"/>
  <c r="E45" i="16"/>
  <c r="Y45" i="16" s="1"/>
  <c r="E34" i="21"/>
  <c r="F58" i="21"/>
  <c r="F58" i="1" s="1"/>
  <c r="H84" i="16"/>
  <c r="H84" i="17"/>
  <c r="H43" i="18"/>
  <c r="H43" i="20"/>
  <c r="H58" i="20"/>
  <c r="H43" i="13"/>
  <c r="H73" i="13"/>
  <c r="H58" i="13"/>
  <c r="H84" i="13"/>
  <c r="G143" i="13"/>
  <c r="H129" i="18"/>
  <c r="H144" i="18" s="1"/>
  <c r="H129" i="17"/>
  <c r="H143" i="16"/>
  <c r="E143" i="16"/>
  <c r="E139" i="21"/>
  <c r="E28" i="2" s="1"/>
  <c r="H126" i="21"/>
  <c r="E129" i="21"/>
  <c r="G129" i="21"/>
  <c r="G18" i="2" s="1"/>
  <c r="F45" i="17"/>
  <c r="H34" i="17"/>
  <c r="H107" i="20"/>
  <c r="E107" i="21"/>
  <c r="E107" i="1" s="1"/>
  <c r="H92" i="20"/>
  <c r="E92" i="21"/>
  <c r="E92" i="1" s="1"/>
  <c r="F89" i="20"/>
  <c r="Z89" i="20" s="1"/>
  <c r="F84" i="21"/>
  <c r="F84" i="1" s="1"/>
  <c r="H84" i="20"/>
  <c r="E84" i="21"/>
  <c r="E84" i="1" s="1"/>
  <c r="G45" i="20"/>
  <c r="G34" i="21"/>
  <c r="E61" i="16"/>
  <c r="Y61" i="16" s="1"/>
  <c r="H55" i="16"/>
  <c r="E55" i="1"/>
  <c r="H92" i="13"/>
  <c r="H67" i="13"/>
  <c r="F67" i="1"/>
  <c r="H55" i="13"/>
  <c r="H129" i="20"/>
  <c r="H144" i="20" s="1"/>
  <c r="H129" i="16"/>
  <c r="F34" i="20"/>
  <c r="Z34" i="20" s="1"/>
  <c r="AB34" i="20" s="1"/>
  <c r="E89" i="20"/>
  <c r="Y89" i="20" s="1"/>
  <c r="G89" i="18"/>
  <c r="F34" i="18"/>
  <c r="E144" i="17"/>
  <c r="Y144" i="17" s="1"/>
  <c r="AB144" i="17" s="1"/>
  <c r="F89" i="17"/>
  <c r="E89" i="17"/>
  <c r="Y89" i="17" s="1"/>
  <c r="G101" i="17"/>
  <c r="F34" i="16"/>
  <c r="E89" i="16"/>
  <c r="Y89" i="16" s="1"/>
  <c r="E144" i="14"/>
  <c r="Y144" i="14" s="1"/>
  <c r="H121" i="14"/>
  <c r="E129" i="13"/>
  <c r="Y129" i="13" s="1"/>
  <c r="F101" i="13"/>
  <c r="Z101" i="13" s="1"/>
  <c r="G61" i="13"/>
  <c r="AA61" i="13" s="1"/>
  <c r="E101" i="13"/>
  <c r="Y101" i="13" s="1"/>
  <c r="G101" i="13"/>
  <c r="AA101" i="13" s="1"/>
  <c r="E61" i="13"/>
  <c r="Y61" i="13" s="1"/>
  <c r="F61" i="13"/>
  <c r="Z61" i="13" s="1"/>
  <c r="H30" i="13"/>
  <c r="H30" i="1" s="1"/>
  <c r="H29" i="13"/>
  <c r="H29" i="1" s="1"/>
  <c r="H28" i="13"/>
  <c r="H28" i="1" s="1"/>
  <c r="H27" i="13"/>
  <c r="H27" i="1" s="1"/>
  <c r="H26" i="13"/>
  <c r="H26" i="1" s="1"/>
  <c r="H12" i="13"/>
  <c r="H13" i="13"/>
  <c r="H16" i="13"/>
  <c r="F25" i="13"/>
  <c r="G25" i="13"/>
  <c r="E25" i="13"/>
  <c r="Y25" i="13" s="1"/>
  <c r="AB84" i="21" l="1"/>
  <c r="AA19" i="21"/>
  <c r="AA19" i="1" s="1"/>
  <c r="Z139" i="21"/>
  <c r="Z19" i="21"/>
  <c r="Z19" i="1" s="1"/>
  <c r="AA139" i="21"/>
  <c r="AA28" i="2" s="1"/>
  <c r="AB129" i="14"/>
  <c r="AB129" i="21" s="1"/>
  <c r="AB139" i="16"/>
  <c r="AA84" i="21"/>
  <c r="AA84" i="1" s="1"/>
  <c r="AB67" i="16"/>
  <c r="AB67" i="21" s="1"/>
  <c r="AB67" i="1" s="1"/>
  <c r="AB32" i="21"/>
  <c r="AA25" i="13"/>
  <c r="Y18" i="2"/>
  <c r="AB129" i="13"/>
  <c r="F45" i="16"/>
  <c r="Z45" i="16" s="1"/>
  <c r="Z34" i="16"/>
  <c r="G101" i="18"/>
  <c r="AA89" i="18"/>
  <c r="Y61" i="21"/>
  <c r="Y61" i="1" s="1"/>
  <c r="AA45" i="20"/>
  <c r="H25" i="20"/>
  <c r="Y25" i="20"/>
  <c r="AB25" i="20" s="1"/>
  <c r="E80" i="18"/>
  <c r="Y80" i="18" s="1"/>
  <c r="Y45" i="18"/>
  <c r="AA61" i="16"/>
  <c r="G143" i="21"/>
  <c r="AA143" i="14"/>
  <c r="AA143" i="21" s="1"/>
  <c r="AA89" i="21"/>
  <c r="AA89" i="1" s="1"/>
  <c r="F25" i="21"/>
  <c r="F25" i="1" s="1"/>
  <c r="Z25" i="16"/>
  <c r="Z25" i="21" s="1"/>
  <c r="G110" i="20"/>
  <c r="AA110" i="20" s="1"/>
  <c r="AA101" i="20"/>
  <c r="AB143" i="20"/>
  <c r="AB139" i="17"/>
  <c r="Z84" i="21"/>
  <c r="Z84" i="1" s="1"/>
  <c r="AA32" i="21"/>
  <c r="AB143" i="18"/>
  <c r="AB25" i="18"/>
  <c r="Z25" i="13"/>
  <c r="Z25" i="1" s="1"/>
  <c r="AB61" i="13"/>
  <c r="AB101" i="13"/>
  <c r="AB89" i="16"/>
  <c r="Y89" i="21"/>
  <c r="Y89" i="1" s="1"/>
  <c r="G110" i="17"/>
  <c r="AA101" i="17"/>
  <c r="F101" i="17"/>
  <c r="Z89" i="17"/>
  <c r="AB89" i="17" s="1"/>
  <c r="F45" i="18"/>
  <c r="Z34" i="18"/>
  <c r="AB89" i="20"/>
  <c r="F144" i="13"/>
  <c r="Z144" i="13" s="1"/>
  <c r="G80" i="17"/>
  <c r="AA80" i="17" s="1"/>
  <c r="F80" i="17"/>
  <c r="Z80" i="17" s="1"/>
  <c r="Z45" i="17"/>
  <c r="AB45" i="17" s="1"/>
  <c r="G144" i="14"/>
  <c r="AA144" i="14" s="1"/>
  <c r="E143" i="21"/>
  <c r="E32" i="2" s="1"/>
  <c r="Y143" i="16"/>
  <c r="AB143" i="16" s="1"/>
  <c r="G32" i="2"/>
  <c r="AA143" i="13"/>
  <c r="AB143" i="13" s="1"/>
  <c r="Y45" i="21"/>
  <c r="F143" i="21"/>
  <c r="F32" i="2" s="1"/>
  <c r="Z143" i="14"/>
  <c r="Z143" i="21" s="1"/>
  <c r="Z32" i="2" s="1"/>
  <c r="AB89" i="18"/>
  <c r="G45" i="16"/>
  <c r="AA45" i="16" s="1"/>
  <c r="AB45" i="16" s="1"/>
  <c r="AA34" i="16"/>
  <c r="Y25" i="21"/>
  <c r="Y25" i="1" s="1"/>
  <c r="G144" i="20"/>
  <c r="AA144" i="20" s="1"/>
  <c r="F144" i="20"/>
  <c r="Z144" i="20" s="1"/>
  <c r="AB144" i="20" s="1"/>
  <c r="AB61" i="20"/>
  <c r="AA61" i="18"/>
  <c r="Z61" i="21"/>
  <c r="Z61" i="1" s="1"/>
  <c r="AB61" i="17"/>
  <c r="G144" i="18"/>
  <c r="AA144" i="18" s="1"/>
  <c r="AB144" i="18" s="1"/>
  <c r="AB61" i="18"/>
  <c r="G25" i="21"/>
  <c r="G25" i="1" s="1"/>
  <c r="AA25" i="16"/>
  <c r="AA25" i="21" s="1"/>
  <c r="F110" i="16"/>
  <c r="Z110" i="16" s="1"/>
  <c r="Z101" i="16"/>
  <c r="F110" i="18"/>
  <c r="Z110" i="18" s="1"/>
  <c r="Z101" i="18"/>
  <c r="H25" i="18"/>
  <c r="AB139" i="20"/>
  <c r="G45" i="18"/>
  <c r="AA45" i="18" s="1"/>
  <c r="AA34" i="18"/>
  <c r="AB143" i="17"/>
  <c r="AB19" i="17"/>
  <c r="AB92" i="16"/>
  <c r="AB92" i="21" s="1"/>
  <c r="AB92" i="1" s="1"/>
  <c r="Z89" i="21"/>
  <c r="Z89" i="1" s="1"/>
  <c r="AB73" i="16"/>
  <c r="AB73" i="21" s="1"/>
  <c r="AB58" i="16"/>
  <c r="AB58" i="21" s="1"/>
  <c r="AB58" i="1" s="1"/>
  <c r="AB43" i="16"/>
  <c r="AB43" i="21" s="1"/>
  <c r="AB43" i="1" s="1"/>
  <c r="AB139" i="13"/>
  <c r="Z28" i="2"/>
  <c r="AA73" i="1"/>
  <c r="AA43" i="1"/>
  <c r="AB31" i="1"/>
  <c r="AB139" i="18"/>
  <c r="AB19" i="18"/>
  <c r="AB55" i="16"/>
  <c r="AB55" i="21" s="1"/>
  <c r="AB55" i="1" s="1"/>
  <c r="Y55" i="21"/>
  <c r="Y55" i="1" s="1"/>
  <c r="AB19" i="21"/>
  <c r="AB19" i="1" s="1"/>
  <c r="AB139" i="14"/>
  <c r="Y139" i="21"/>
  <c r="Y28" i="2" s="1"/>
  <c r="AB107" i="1"/>
  <c r="AB84" i="1"/>
  <c r="AB73" i="13"/>
  <c r="F144" i="14"/>
  <c r="H89" i="17"/>
  <c r="E80" i="20"/>
  <c r="Y80" i="20" s="1"/>
  <c r="H55" i="21"/>
  <c r="F80" i="16"/>
  <c r="H61" i="16"/>
  <c r="H92" i="21"/>
  <c r="H45" i="17"/>
  <c r="H144" i="17"/>
  <c r="H19" i="21"/>
  <c r="H43" i="21"/>
  <c r="E101" i="16"/>
  <c r="Y101" i="16" s="1"/>
  <c r="H89" i="16"/>
  <c r="H84" i="21"/>
  <c r="H107" i="21"/>
  <c r="H107" i="1" s="1"/>
  <c r="G144" i="21"/>
  <c r="H43" i="1"/>
  <c r="H34" i="18"/>
  <c r="H58" i="21"/>
  <c r="H73" i="21"/>
  <c r="H73" i="1" s="1"/>
  <c r="E80" i="16"/>
  <c r="Y80" i="16" s="1"/>
  <c r="H45" i="18"/>
  <c r="H61" i="18"/>
  <c r="H34" i="16"/>
  <c r="F61" i="21"/>
  <c r="H45" i="16"/>
  <c r="E45" i="21"/>
  <c r="G61" i="21"/>
  <c r="G61" i="1" s="1"/>
  <c r="E101" i="18"/>
  <c r="Y101" i="18" s="1"/>
  <c r="H89" i="18"/>
  <c r="E61" i="21"/>
  <c r="H61" i="17"/>
  <c r="H67" i="21"/>
  <c r="H67" i="1" s="1"/>
  <c r="H139" i="21"/>
  <c r="H58" i="1"/>
  <c r="E80" i="17"/>
  <c r="H25" i="17"/>
  <c r="H25" i="16"/>
  <c r="E25" i="21"/>
  <c r="E25" i="1" s="1"/>
  <c r="H32" i="21"/>
  <c r="F61" i="1"/>
  <c r="H143" i="21"/>
  <c r="H61" i="20"/>
  <c r="G101" i="16"/>
  <c r="AA101" i="16" s="1"/>
  <c r="G89" i="21"/>
  <c r="G89" i="1" s="1"/>
  <c r="G144" i="13"/>
  <c r="AA144" i="13" s="1"/>
  <c r="H84" i="1"/>
  <c r="H144" i="16"/>
  <c r="E144" i="16"/>
  <c r="H129" i="14"/>
  <c r="H121" i="21"/>
  <c r="E80" i="21"/>
  <c r="E101" i="17"/>
  <c r="Y101" i="17" s="1"/>
  <c r="H92" i="1"/>
  <c r="E101" i="20"/>
  <c r="Y101" i="20" s="1"/>
  <c r="H89" i="20"/>
  <c r="H89" i="21" s="1"/>
  <c r="H89" i="1" s="1"/>
  <c r="E89" i="21"/>
  <c r="E89" i="1" s="1"/>
  <c r="F101" i="20"/>
  <c r="Z101" i="20" s="1"/>
  <c r="F89" i="21"/>
  <c r="F89" i="1" s="1"/>
  <c r="F45" i="20"/>
  <c r="Z45" i="20" s="1"/>
  <c r="AB45" i="20" s="1"/>
  <c r="F34" i="21"/>
  <c r="H34" i="20"/>
  <c r="H34" i="21" s="1"/>
  <c r="G80" i="20"/>
  <c r="AA80" i="20" s="1"/>
  <c r="H16" i="1"/>
  <c r="F110" i="13"/>
  <c r="Z110" i="13" s="1"/>
  <c r="G110" i="13"/>
  <c r="AA110" i="13" s="1"/>
  <c r="E110" i="13"/>
  <c r="Y110" i="13" s="1"/>
  <c r="H101" i="13"/>
  <c r="E61" i="1"/>
  <c r="H61" i="13"/>
  <c r="H13" i="1"/>
  <c r="H12" i="1"/>
  <c r="E18" i="2"/>
  <c r="E144" i="13"/>
  <c r="Y144" i="13" s="1"/>
  <c r="H31" i="13"/>
  <c r="H31" i="1" s="1"/>
  <c r="AB101" i="20" l="1"/>
  <c r="AA34" i="21"/>
  <c r="AA61" i="21"/>
  <c r="AA61" i="1" s="1"/>
  <c r="AB18" i="2"/>
  <c r="AA25" i="1"/>
  <c r="AB110" i="13"/>
  <c r="E144" i="21"/>
  <c r="E33" i="2" s="1"/>
  <c r="Y144" i="16"/>
  <c r="AB101" i="16"/>
  <c r="Y101" i="21"/>
  <c r="Y101" i="1" s="1"/>
  <c r="F111" i="16"/>
  <c r="Z111" i="16" s="1"/>
  <c r="Z80" i="16"/>
  <c r="F144" i="21"/>
  <c r="F33" i="2" s="1"/>
  <c r="Z144" i="14"/>
  <c r="G80" i="18"/>
  <c r="F80" i="18"/>
  <c r="Z45" i="18"/>
  <c r="Z45" i="21" s="1"/>
  <c r="F110" i="17"/>
  <c r="Z101" i="17"/>
  <c r="AB101" i="17" s="1"/>
  <c r="G111" i="17"/>
  <c r="AA111" i="17" s="1"/>
  <c r="AA110" i="17"/>
  <c r="AB89" i="21"/>
  <c r="AB89" i="1" s="1"/>
  <c r="AB25" i="13"/>
  <c r="AB143" i="14"/>
  <c r="AB143" i="21" s="1"/>
  <c r="AB32" i="2" s="1"/>
  <c r="H80" i="17"/>
  <c r="Y80" i="17"/>
  <c r="AB80" i="17" s="1"/>
  <c r="AB73" i="1"/>
  <c r="AB139" i="21"/>
  <c r="AB28" i="2"/>
  <c r="Z101" i="21"/>
  <c r="Z101" i="1" s="1"/>
  <c r="AB25" i="16"/>
  <c r="AB25" i="21" s="1"/>
  <c r="AA45" i="21"/>
  <c r="AA32" i="2"/>
  <c r="AA144" i="21"/>
  <c r="AA33" i="2" s="1"/>
  <c r="AB144" i="13"/>
  <c r="AB34" i="18"/>
  <c r="G80" i="16"/>
  <c r="AB45" i="18"/>
  <c r="AB45" i="21" s="1"/>
  <c r="G45" i="21"/>
  <c r="AB61" i="16"/>
  <c r="AB61" i="21" s="1"/>
  <c r="AB61" i="1" s="1"/>
  <c r="G110" i="18"/>
  <c r="AA110" i="18" s="1"/>
  <c r="AA101" i="18"/>
  <c r="AA101" i="21" s="1"/>
  <c r="AA101" i="1" s="1"/>
  <c r="Z34" i="21"/>
  <c r="AB34" i="16"/>
  <c r="AB34" i="21" s="1"/>
  <c r="Y143" i="21"/>
  <c r="Y32" i="2" s="1"/>
  <c r="H101" i="16"/>
  <c r="E110" i="16"/>
  <c r="H101" i="20"/>
  <c r="H25" i="21"/>
  <c r="G33" i="2"/>
  <c r="E110" i="18"/>
  <c r="Y110" i="18" s="1"/>
  <c r="AB110" i="18" s="1"/>
  <c r="H101" i="18"/>
  <c r="H61" i="21"/>
  <c r="G110" i="16"/>
  <c r="AA110" i="16" s="1"/>
  <c r="G101" i="21"/>
  <c r="G101" i="1" s="1"/>
  <c r="H144" i="14"/>
  <c r="H144" i="21" s="1"/>
  <c r="H129" i="21"/>
  <c r="E110" i="17"/>
  <c r="Y110" i="17" s="1"/>
  <c r="H101" i="17"/>
  <c r="E101" i="21"/>
  <c r="E101" i="1" s="1"/>
  <c r="E110" i="20"/>
  <c r="Y110" i="20" s="1"/>
  <c r="F110" i="20"/>
  <c r="F101" i="21"/>
  <c r="F101" i="1" s="1"/>
  <c r="F80" i="20"/>
  <c r="Z80" i="20" s="1"/>
  <c r="AB80" i="20" s="1"/>
  <c r="F45" i="21"/>
  <c r="H45" i="20"/>
  <c r="H45" i="21" s="1"/>
  <c r="G111" i="20"/>
  <c r="AA111" i="20" s="1"/>
  <c r="G80" i="21"/>
  <c r="E111" i="20"/>
  <c r="Y111" i="20" s="1"/>
  <c r="H110" i="16"/>
  <c r="H110" i="13"/>
  <c r="Y80" i="21" l="1"/>
  <c r="F110" i="21"/>
  <c r="F110" i="1" s="1"/>
  <c r="Z110" i="20"/>
  <c r="AB110" i="20" s="1"/>
  <c r="E111" i="16"/>
  <c r="Y111" i="16" s="1"/>
  <c r="Y110" i="16"/>
  <c r="AA80" i="16"/>
  <c r="H80" i="16"/>
  <c r="Z110" i="17"/>
  <c r="F111" i="17"/>
  <c r="Z111" i="17" s="1"/>
  <c r="F111" i="18"/>
  <c r="Z111" i="18" s="1"/>
  <c r="Z80" i="18"/>
  <c r="AA80" i="18"/>
  <c r="G111" i="18"/>
  <c r="AA111" i="18" s="1"/>
  <c r="Z144" i="21"/>
  <c r="Z33" i="2" s="1"/>
  <c r="AB144" i="14"/>
  <c r="AA110" i="21"/>
  <c r="AA110" i="1" s="1"/>
  <c r="AB101" i="18"/>
  <c r="AB101" i="21" s="1"/>
  <c r="AB101" i="1" s="1"/>
  <c r="H80" i="18"/>
  <c r="AB25" i="1"/>
  <c r="AB144" i="16"/>
  <c r="Y144" i="21"/>
  <c r="Y33" i="2" s="1"/>
  <c r="H101" i="21"/>
  <c r="H101" i="1" s="1"/>
  <c r="G111" i="16"/>
  <c r="G110" i="21"/>
  <c r="G110" i="1" s="1"/>
  <c r="G111" i="21"/>
  <c r="H110" i="18"/>
  <c r="E111" i="18"/>
  <c r="E111" i="17"/>
  <c r="H110" i="17"/>
  <c r="E110" i="21"/>
  <c r="E110" i="1" s="1"/>
  <c r="H110" i="20"/>
  <c r="F111" i="20"/>
  <c r="Z111" i="20" s="1"/>
  <c r="AB111" i="20" s="1"/>
  <c r="AB145" i="20" s="1"/>
  <c r="H80" i="20"/>
  <c r="H80" i="21" s="1"/>
  <c r="F80" i="21"/>
  <c r="H145" i="14"/>
  <c r="Z111" i="21" l="1"/>
  <c r="AB80" i="18"/>
  <c r="H111" i="18"/>
  <c r="H145" i="18" s="1"/>
  <c r="Y111" i="18"/>
  <c r="AB111" i="18" s="1"/>
  <c r="AB145" i="18" s="1"/>
  <c r="H111" i="16"/>
  <c r="H145" i="16" s="1"/>
  <c r="AA111" i="16"/>
  <c r="AB144" i="21"/>
  <c r="AB33" i="2" s="1"/>
  <c r="AB112" i="1" s="1"/>
  <c r="AB145" i="14"/>
  <c r="Y110" i="21"/>
  <c r="Y110" i="1" s="1"/>
  <c r="AB110" i="16"/>
  <c r="H111" i="17"/>
  <c r="H145" i="17" s="1"/>
  <c r="Y111" i="17"/>
  <c r="AB111" i="17" s="1"/>
  <c r="AB145" i="17" s="1"/>
  <c r="Z80" i="21"/>
  <c r="AB110" i="17"/>
  <c r="Z110" i="21"/>
  <c r="Z110" i="1" s="1"/>
  <c r="AA80" i="21"/>
  <c r="AB80" i="16"/>
  <c r="AB80" i="21" s="1"/>
  <c r="Y111" i="21"/>
  <c r="H110" i="21"/>
  <c r="H110" i="1" s="1"/>
  <c r="E111" i="21"/>
  <c r="H111" i="20"/>
  <c r="F111" i="21"/>
  <c r="AA111" i="21" l="1"/>
  <c r="AB111" i="16"/>
  <c r="AB110" i="21"/>
  <c r="AB110" i="1" s="1"/>
  <c r="H145" i="20"/>
  <c r="H111" i="21"/>
  <c r="H145" i="21" s="1"/>
  <c r="AB145" i="16" l="1"/>
  <c r="AB111" i="21"/>
  <c r="AB145" i="21" s="1"/>
  <c r="H142" i="13" l="1"/>
  <c r="H31" i="2" s="1"/>
  <c r="H141" i="13"/>
  <c r="H30" i="2" s="1"/>
  <c r="H140" i="13"/>
  <c r="H29" i="2" s="1"/>
  <c r="H138" i="13"/>
  <c r="H27" i="2" s="1"/>
  <c r="H137" i="13"/>
  <c r="H26" i="2" s="1"/>
  <c r="H136" i="13"/>
  <c r="H25" i="2" s="1"/>
  <c r="H135" i="13"/>
  <c r="H24" i="2" s="1"/>
  <c r="H134" i="13"/>
  <c r="H23" i="2" s="1"/>
  <c r="H133" i="13"/>
  <c r="H132" i="13"/>
  <c r="H21" i="2" s="1"/>
  <c r="H131" i="13"/>
  <c r="H20" i="2" s="1"/>
  <c r="H130" i="13"/>
  <c r="H19" i="2" s="1"/>
  <c r="H128" i="13"/>
  <c r="H17" i="2" s="1"/>
  <c r="H127" i="13"/>
  <c r="H16" i="2" s="1"/>
  <c r="H126" i="13"/>
  <c r="H15" i="2" s="1"/>
  <c r="H125" i="13"/>
  <c r="H14" i="2" s="1"/>
  <c r="H124" i="13"/>
  <c r="H13" i="2" s="1"/>
  <c r="H123" i="13"/>
  <c r="H12" i="2" s="1"/>
  <c r="H122" i="13"/>
  <c r="H11" i="2" s="1"/>
  <c r="H121" i="13"/>
  <c r="H10" i="2" s="1"/>
  <c r="H54" i="13"/>
  <c r="H54" i="1" s="1"/>
  <c r="H53" i="13"/>
  <c r="H53" i="1" s="1"/>
  <c r="H52" i="13"/>
  <c r="H52" i="1" s="1"/>
  <c r="G32" i="13"/>
  <c r="F32" i="13"/>
  <c r="H24" i="13"/>
  <c r="H24" i="1" s="1"/>
  <c r="H23" i="13"/>
  <c r="H23" i="1" s="1"/>
  <c r="H22" i="13"/>
  <c r="H22" i="1" s="1"/>
  <c r="H21" i="13"/>
  <c r="H21" i="1" s="1"/>
  <c r="H20" i="13"/>
  <c r="H20" i="1" s="1"/>
  <c r="G32" i="1" l="1"/>
  <c r="AA32" i="13"/>
  <c r="AA32" i="1" s="1"/>
  <c r="F32" i="1"/>
  <c r="Z32" i="13"/>
  <c r="H22" i="2"/>
  <c r="H139" i="13"/>
  <c r="H129" i="13"/>
  <c r="H55" i="1"/>
  <c r="F34" i="13"/>
  <c r="Z34" i="13" s="1"/>
  <c r="Z34" i="1" s="1"/>
  <c r="G34" i="13"/>
  <c r="AA34" i="13" s="1"/>
  <c r="AA34" i="1" s="1"/>
  <c r="H33" i="13"/>
  <c r="H33" i="1" s="1"/>
  <c r="E34" i="13"/>
  <c r="Y34" i="13" s="1"/>
  <c r="Y34" i="1" l="1"/>
  <c r="AB34" i="13"/>
  <c r="AB34" i="1" s="1"/>
  <c r="Z32" i="1"/>
  <c r="AB32" i="13"/>
  <c r="AB32" i="1" s="1"/>
  <c r="G45" i="13"/>
  <c r="G34" i="1"/>
  <c r="F45" i="13"/>
  <c r="F34" i="1"/>
  <c r="E45" i="13"/>
  <c r="E34" i="1"/>
  <c r="H143" i="13"/>
  <c r="H32" i="2" s="1"/>
  <c r="H28" i="2"/>
  <c r="H18" i="2"/>
  <c r="H61" i="1"/>
  <c r="H32" i="13"/>
  <c r="H32" i="1" s="1"/>
  <c r="H11" i="13"/>
  <c r="E80" i="13" l="1"/>
  <c r="Y80" i="13" s="1"/>
  <c r="Y45" i="13"/>
  <c r="F45" i="1"/>
  <c r="Z45" i="13"/>
  <c r="Z45" i="1" s="1"/>
  <c r="G45" i="1"/>
  <c r="AA45" i="13"/>
  <c r="AA45" i="1" s="1"/>
  <c r="F80" i="13"/>
  <c r="Z80" i="13" s="1"/>
  <c r="Z80" i="1" s="1"/>
  <c r="E45" i="1"/>
  <c r="H45" i="13"/>
  <c r="G80" i="13"/>
  <c r="H144" i="13"/>
  <c r="H33" i="2" s="1"/>
  <c r="H11" i="1"/>
  <c r="H19" i="13"/>
  <c r="H19" i="1" s="1"/>
  <c r="F111" i="13"/>
  <c r="E80" i="1"/>
  <c r="E111" i="13"/>
  <c r="Y111" i="13" s="1"/>
  <c r="H34" i="13"/>
  <c r="F80" i="1" l="1"/>
  <c r="H80" i="13"/>
  <c r="AA80" i="13"/>
  <c r="AA80" i="1" s="1"/>
  <c r="Y45" i="1"/>
  <c r="AB45" i="13"/>
  <c r="AB45" i="1" s="1"/>
  <c r="Y111" i="1"/>
  <c r="F111" i="1"/>
  <c r="Z111" i="13"/>
  <c r="Z111" i="1" s="1"/>
  <c r="Y80" i="1"/>
  <c r="G111" i="13"/>
  <c r="G80" i="1"/>
  <c r="H45" i="1"/>
  <c r="H34" i="1"/>
  <c r="E111" i="1"/>
  <c r="H25" i="13"/>
  <c r="H25" i="1" s="1"/>
  <c r="G111" i="1" l="1"/>
  <c r="AA111" i="13"/>
  <c r="AA111" i="1" s="1"/>
  <c r="AB80" i="13"/>
  <c r="AB80" i="1" s="1"/>
  <c r="AB111" i="13"/>
  <c r="H111" i="13"/>
  <c r="AB111" i="1" l="1"/>
  <c r="AB113" i="1" s="1"/>
  <c r="AB145" i="13"/>
  <c r="H80" i="1"/>
  <c r="H111" i="1" l="1"/>
  <c r="H34" i="2" s="1"/>
  <c r="H145" i="13"/>
</calcChain>
</file>

<file path=xl/sharedStrings.xml><?xml version="1.0" encoding="utf-8"?>
<sst xmlns="http://schemas.openxmlformats.org/spreadsheetml/2006/main" count="3790" uniqueCount="466">
  <si>
    <t>Kötelező feladatok</t>
  </si>
  <si>
    <t>Önként vállalt feladatok</t>
  </si>
  <si>
    <t>Államigazgatási feladatok</t>
  </si>
  <si>
    <t>Összesen</t>
  </si>
  <si>
    <t>1.</t>
  </si>
  <si>
    <t>Helyi önkormányzatok működésének általános támogatása</t>
  </si>
  <si>
    <t>2.</t>
  </si>
  <si>
    <t>Elvonások és befizetések bevételei</t>
  </si>
  <si>
    <t>3.</t>
  </si>
  <si>
    <t>Felhalmozási célú önkormányzati támogatások</t>
  </si>
  <si>
    <t>5.</t>
  </si>
  <si>
    <t>Készletértékesítés ellenértéke</t>
  </si>
  <si>
    <t>Szolgáltatások ellenértéke</t>
  </si>
  <si>
    <t>Tulajdonosi bevételek</t>
  </si>
  <si>
    <t>Ellátási díjak</t>
  </si>
  <si>
    <t>Általános forgalmi adó visszatérítése</t>
  </si>
  <si>
    <t>Egyéb működési bevételek</t>
  </si>
  <si>
    <t>6.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</si>
  <si>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</si>
  <si>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</si>
  <si>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</si>
  <si>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</si>
  <si>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</si>
  <si>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8.</t>
  </si>
  <si>
    <t>9.</t>
  </si>
  <si>
    <t>Előző év költségvetési maradványának igénybevétele</t>
  </si>
  <si>
    <t>Előző év vállalkozási maradványának igénybevétele</t>
  </si>
  <si>
    <t>Államháztartáson belüli megelőlegezések</t>
  </si>
  <si>
    <t>Államháztartáson belüli megelőlegezések törlesztése</t>
  </si>
  <si>
    <t>Külföldi értékpapírok kibocsátása</t>
  </si>
  <si>
    <t>Adóssághoz nem kapcsolódó származékos ügyletek bevételei</t>
  </si>
  <si>
    <t>Ellátottak pénzbeli juttatásai</t>
  </si>
  <si>
    <t>Felújítások</t>
  </si>
  <si>
    <t>4.</t>
  </si>
  <si>
    <t>7.</t>
  </si>
  <si>
    <t>Államháztartáson belüli megelőlegezések folyósítása</t>
  </si>
  <si>
    <t>Államháztartáson belüli megelőlegezések visszafizetése</t>
  </si>
  <si>
    <t>Pénzügyi lízing kiadásai</t>
  </si>
  <si>
    <t>10.</t>
  </si>
  <si>
    <t>Bevételek</t>
  </si>
  <si>
    <t>Kiadások</t>
  </si>
  <si>
    <t>Megnevezés</t>
  </si>
  <si>
    <t xml:space="preserve">Dologi kiadások </t>
  </si>
  <si>
    <t>Tartalékok</t>
  </si>
  <si>
    <t>Beruházási (felhalmozási) kiadások előirányzata célonként</t>
  </si>
  <si>
    <t>Beruházás  megnevezése</t>
  </si>
  <si>
    <t>ÖSSZESEN:</t>
  </si>
  <si>
    <t>Felújítási (felhalmozási) kiadások előirányzata célonként</t>
  </si>
  <si>
    <t>Felújítás  megnevezése</t>
  </si>
  <si>
    <t>Ssz.</t>
  </si>
  <si>
    <t>Feladat (működési cél)</t>
  </si>
  <si>
    <t>Feladat (felhalmozási cél)</t>
  </si>
  <si>
    <t>Önkormányzat</t>
  </si>
  <si>
    <t>Feladat megnevezése</t>
  </si>
  <si>
    <t>Összes bevétel, kiadás</t>
  </si>
  <si>
    <t>Száma</t>
  </si>
  <si>
    <t>Előirányzat-csoport, kiemelt előirányzat megnevezése</t>
  </si>
  <si>
    <t>Éves engedélyezett létszám előirányzat (fő)</t>
  </si>
  <si>
    <t>Babaliget Bölcsőde</t>
  </si>
  <si>
    <t>Szociális Alapszolgáltatási Központ</t>
  </si>
  <si>
    <t>Önkormányzat irányítása alá tartozó költségvetési szervek összesen</t>
  </si>
  <si>
    <t>Elszámolásból származó bevételek</t>
  </si>
  <si>
    <t>14</t>
  </si>
  <si>
    <t xml:space="preserve">Értékesítési és forgalmi adók </t>
  </si>
  <si>
    <t>B111</t>
  </si>
  <si>
    <t>Települési önkormányzatok egyes köznevelési feladatainak támogatása</t>
  </si>
  <si>
    <t>B112</t>
  </si>
  <si>
    <t>Települési önkormányzatok szociális gyermekjóléti és gyermekétkeztetési feladatainak támogatása</t>
  </si>
  <si>
    <t>B113</t>
  </si>
  <si>
    <t>Települési önkormányzatok kulturális feladatainak támogatása</t>
  </si>
  <si>
    <t>B114</t>
  </si>
  <si>
    <t>Működési célú költségvetési támogatások és kiegészítő támogatások</t>
  </si>
  <si>
    <t>B115</t>
  </si>
  <si>
    <t>B116</t>
  </si>
  <si>
    <t>B11</t>
  </si>
  <si>
    <t>Működési célú garancia- és kezességvállalásból származó megtérülések államháztartáson belülről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</si>
  <si>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</si>
  <si>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</si>
  <si>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</si>
  <si>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B12</t>
  </si>
  <si>
    <t>B13</t>
  </si>
  <si>
    <t>B14</t>
  </si>
  <si>
    <t>B15</t>
  </si>
  <si>
    <t>B16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</si>
  <si>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</si>
  <si>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</si>
  <si>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</si>
  <si>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</si>
  <si>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</si>
  <si>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</si>
  <si>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</si>
  <si>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</si>
  <si>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</si>
  <si>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</si>
  <si>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</si>
  <si>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</si>
  <si>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</si>
  <si>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B1</t>
  </si>
  <si>
    <t>Felhalmozási célú garancia- és kezességvállalásból származó megtérülések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</si>
  <si>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</si>
  <si>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</si>
  <si>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</si>
  <si>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15</t>
  </si>
  <si>
    <t>16</t>
  </si>
  <si>
    <t>17</t>
  </si>
  <si>
    <t>18</t>
  </si>
  <si>
    <t>B21</t>
  </si>
  <si>
    <t>B22</t>
  </si>
  <si>
    <t>B23</t>
  </si>
  <si>
    <t>B24</t>
  </si>
  <si>
    <t>B25</t>
  </si>
  <si>
    <t>B2</t>
  </si>
  <si>
    <t>19</t>
  </si>
  <si>
    <t>20</t>
  </si>
  <si>
    <t>21</t>
  </si>
  <si>
    <t>Magánszemélyek jövedelemadói</t>
  </si>
  <si>
    <t>B311</t>
  </si>
  <si>
    <t xml:space="preserve">Társaságok jövedelemadói </t>
  </si>
  <si>
    <t>B312</t>
  </si>
  <si>
    <t>22</t>
  </si>
  <si>
    <t>B31</t>
  </si>
  <si>
    <t>23</t>
  </si>
  <si>
    <t>24</t>
  </si>
  <si>
    <t>25</t>
  </si>
  <si>
    <t>26</t>
  </si>
  <si>
    <t>27</t>
  </si>
  <si>
    <t>28</t>
  </si>
  <si>
    <t>29</t>
  </si>
  <si>
    <t>30</t>
  </si>
  <si>
    <t>Szociális hozzájárulási adó és járulékok</t>
  </si>
  <si>
    <t>B32</t>
  </si>
  <si>
    <t>Bérhez és foglalkoztatáshoz kapcsolódó adók</t>
  </si>
  <si>
    <t>B33</t>
  </si>
  <si>
    <t xml:space="preserve">Vagyoni tipusú adók </t>
  </si>
  <si>
    <t>B34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</si>
  <si>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</si>
  <si>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</si>
  <si>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</si>
  <si>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</si>
  <si>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</si>
  <si>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</si>
  <si>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</si>
  <si>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</si>
  <si>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</si>
  <si>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>31</t>
  </si>
  <si>
    <t>B35</t>
  </si>
  <si>
    <t xml:space="preserve">Egyéb közhatalmi bevételek </t>
  </si>
  <si>
    <t>B36</t>
  </si>
  <si>
    <t>B3</t>
  </si>
  <si>
    <t>32</t>
  </si>
  <si>
    <t>33</t>
  </si>
  <si>
    <t>B401</t>
  </si>
  <si>
    <t>B402</t>
  </si>
  <si>
    <t>Közvetített szolgáltatások ellenértéke</t>
  </si>
  <si>
    <t>B403</t>
  </si>
  <si>
    <t>B404</t>
  </si>
  <si>
    <t>B405</t>
  </si>
  <si>
    <t>Kiszámlázott általános forgalmi adó</t>
  </si>
  <si>
    <t>B406</t>
  </si>
  <si>
    <t>B407</t>
  </si>
  <si>
    <t>Befektetett pénzügyi eszközökből származó bevételek</t>
  </si>
  <si>
    <t>B4081</t>
  </si>
  <si>
    <t>Egyéb kapott (járó) kamatok és kamatjellegű bevételek</t>
  </si>
  <si>
    <t>B4082</t>
  </si>
  <si>
    <t>B408</t>
  </si>
  <si>
    <t>Részesedésekből származó pénzügyi műveletek bevételei</t>
  </si>
  <si>
    <t>B4091</t>
  </si>
  <si>
    <t>Más egyéb pénzügyi műveletek bevételei</t>
  </si>
  <si>
    <t>B4092</t>
  </si>
  <si>
    <t>B409</t>
  </si>
  <si>
    <t>Biztosító által fizetett kártérítés</t>
  </si>
  <si>
    <t>B410</t>
  </si>
  <si>
    <t>B411</t>
  </si>
  <si>
    <t>B4</t>
  </si>
  <si>
    <t>B51</t>
  </si>
  <si>
    <t>B52</t>
  </si>
  <si>
    <t>B53</t>
  </si>
  <si>
    <t>B54</t>
  </si>
  <si>
    <t>B55</t>
  </si>
  <si>
    <t>B5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</si>
  <si>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</si>
  <si>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</si>
  <si>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az Európai Uniótól</t>
  </si>
  <si>
    <t>B62</t>
  </si>
  <si>
    <t>Működési célú visszatérítendő támogatások, kölcsönök visszatérülése kormányoktól és más nemzetközi szervezetektől</t>
  </si>
  <si>
    <t>B63</t>
  </si>
  <si>
    <t>Működési célú visszatérítendő támogatások, kölcsönök visszatérülése államháztartáson kívülről</t>
  </si>
  <si>
    <t>B64</t>
  </si>
  <si>
    <t>Egyéb működési célú átvett pénzeszközök</t>
  </si>
  <si>
    <t>B65</t>
  </si>
  <si>
    <t>B6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</si>
  <si>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</si>
  <si>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</si>
  <si>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az Európai Uniótól</t>
  </si>
  <si>
    <t>B72</t>
  </si>
  <si>
    <t>Felhalmozási célú visszatérítendő támogatások, kölcsönök visszatérülése kormányoktól és más nemzetközi szervezetektől</t>
  </si>
  <si>
    <t>B73</t>
  </si>
  <si>
    <t>Felhalmozási célú visszatérítendő támogatások, kölcsönök visszatérülése államháztartáson kívülről</t>
  </si>
  <si>
    <t>B74</t>
  </si>
  <si>
    <t>Egyéb felhalmozási célú átvett pénzeszközök</t>
  </si>
  <si>
    <t>B75</t>
  </si>
  <si>
    <t>B7</t>
  </si>
  <si>
    <t>B1-B7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</si>
  <si>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</si>
  <si>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</si>
  <si>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</si>
  <si>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</si>
  <si>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</si>
  <si>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</si>
  <si>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</si>
  <si>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</si>
  <si>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</si>
  <si>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</si>
  <si>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</si>
  <si>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</si>
  <si>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</si>
  <si>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</si>
  <si>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</si>
  <si>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</si>
  <si>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</si>
  <si>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</si>
  <si>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</si>
  <si>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</si>
  <si>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</si>
  <si>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</si>
  <si>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</si>
  <si>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</si>
  <si>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</si>
  <si>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</si>
  <si>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</si>
  <si>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</si>
  <si>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</si>
  <si>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</si>
  <si>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</si>
  <si>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</si>
  <si>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</si>
  <si>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</si>
  <si>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</si>
  <si>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</si>
  <si>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K1</t>
  </si>
  <si>
    <t xml:space="preserve">Munkaadókat terhelő járulékok és szociális hozzájárulási adó                                                                            </t>
  </si>
  <si>
    <t>K2</t>
  </si>
  <si>
    <t>K3</t>
  </si>
  <si>
    <t xml:space="preserve">Személyi juttatások </t>
  </si>
  <si>
    <t>K4</t>
  </si>
  <si>
    <t>K5</t>
  </si>
  <si>
    <t xml:space="preserve">Egyéb működési célú kiadások </t>
  </si>
  <si>
    <t>K6</t>
  </si>
  <si>
    <t xml:space="preserve">Beruházások </t>
  </si>
  <si>
    <t>K7</t>
  </si>
  <si>
    <t>K8</t>
  </si>
  <si>
    <t>Egyéb felhalmozási célú kiadások</t>
  </si>
  <si>
    <t>K1-K8</t>
  </si>
  <si>
    <t>Költségvetési kiadások (=01…+08)</t>
  </si>
  <si>
    <t>Hosszú lejáratú hitelek, kölcsönök felvétele pénzügyi vállalkozástól</t>
  </si>
  <si>
    <t>B8111</t>
  </si>
  <si>
    <t>Likviditási célú hitelek, kölcsönök felvétele pénzügyi vállalkozástól</t>
  </si>
  <si>
    <t>B8112</t>
  </si>
  <si>
    <t>Rövid lejáratú hitelek, kölcsönök felvétele pénzügyi vállalkozástól</t>
  </si>
  <si>
    <t>B8113</t>
  </si>
  <si>
    <t>B811</t>
  </si>
  <si>
    <t>Forgatási célú belföldi értékpapírok beváltása, értékesítése</t>
  </si>
  <si>
    <t>B8121</t>
  </si>
  <si>
    <t>Éven belüli lejáratú belföldi értékpapírok kibocsátása</t>
  </si>
  <si>
    <t>B8122</t>
  </si>
  <si>
    <t>Befektetési célú belföldi értékpapírok beváltása, értékesítése</t>
  </si>
  <si>
    <t>B8123</t>
  </si>
  <si>
    <t>Éven túli lejáratú belföldi értékpapírok kibocsátása</t>
  </si>
  <si>
    <t>B8124</t>
  </si>
  <si>
    <t>B812</t>
  </si>
  <si>
    <t>B8131</t>
  </si>
  <si>
    <t>B8132</t>
  </si>
  <si>
    <t>B813</t>
  </si>
  <si>
    <t>B814</t>
  </si>
  <si>
    <t>B815</t>
  </si>
  <si>
    <t>Központi, irányító szervi támogatás</t>
  </si>
  <si>
    <t>B816</t>
  </si>
  <si>
    <t>Lekötött bankbetétek megszüntetése</t>
  </si>
  <si>
    <t>B817</t>
  </si>
  <si>
    <t>Központi költségvetés sajátos finanszírozási bevételei</t>
  </si>
  <si>
    <t>B818</t>
  </si>
  <si>
    <t>Hosszú lejáratú tulajdonosi kölcsönök bevételei</t>
  </si>
  <si>
    <t>B8191</t>
  </si>
  <si>
    <t>Rövid lejáratú tulajdonosi kölcsönök bevételei</t>
  </si>
  <si>
    <t>B8192</t>
  </si>
  <si>
    <t>B819</t>
  </si>
  <si>
    <t>B81</t>
  </si>
  <si>
    <t>Forgatási célú külföldi értékpapírok beváltása, értékesítése</t>
  </si>
  <si>
    <t>B821</t>
  </si>
  <si>
    <t>Befektetési célú külföldi értékpapírok beváltása, értékesítése</t>
  </si>
  <si>
    <t>B822</t>
  </si>
  <si>
    <t>B823</t>
  </si>
  <si>
    <t>Hitelek, kölcsönök felvétele külföldi kormányoktól és nemzetközi szervezetektől</t>
  </si>
  <si>
    <t>B824</t>
  </si>
  <si>
    <t>Hitelek, kölcsönök felvétele külföldi pénzintézetektől</t>
  </si>
  <si>
    <t>B825</t>
  </si>
  <si>
    <t>B82</t>
  </si>
  <si>
    <t>B83</t>
  </si>
  <si>
    <t>Váltóbevételek</t>
  </si>
  <si>
    <t>B84</t>
  </si>
  <si>
    <t>B8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</si>
  <si>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</si>
  <si>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</si>
  <si>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</si>
  <si>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</si>
  <si>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</si>
  <si>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</si>
  <si>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</si>
  <si>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</si>
  <si>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</si>
  <si>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</si>
  <si>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</si>
  <si>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</si>
  <si>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</si>
  <si>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</si>
  <si>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</si>
  <si>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</si>
  <si>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</si>
  <si>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</si>
  <si>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</si>
  <si>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</si>
  <si>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</si>
  <si>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</si>
  <si>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</si>
  <si>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</si>
  <si>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</si>
  <si>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</si>
  <si>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</si>
  <si>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</si>
  <si>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</si>
  <si>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Finanszírozási bevételek (=89+95+96+97)</t>
  </si>
  <si>
    <t>99</t>
  </si>
  <si>
    <t>B1-B8</t>
  </si>
  <si>
    <t>K91</t>
  </si>
  <si>
    <t>K92</t>
  </si>
  <si>
    <t>K911</t>
  </si>
  <si>
    <t>K912</t>
  </si>
  <si>
    <t>K913</t>
  </si>
  <si>
    <t>K914</t>
  </si>
  <si>
    <t>Központi, irányító szervi támogatások folyósítása</t>
  </si>
  <si>
    <t>K915</t>
  </si>
  <si>
    <t>Pénzeszközök lekötött bankbetétként elhelyezése</t>
  </si>
  <si>
    <t>K916</t>
  </si>
  <si>
    <t>K917</t>
  </si>
  <si>
    <t>Központi költségvetés sajátos finanszírozási kiadásai</t>
  </si>
  <si>
    <t>K918</t>
  </si>
  <si>
    <t>K919</t>
  </si>
  <si>
    <t>Adóssághoz nem kapcsolódó származékos ügyletek kiadásai</t>
  </si>
  <si>
    <t>K93</t>
  </si>
  <si>
    <t>Váltókiadások</t>
  </si>
  <si>
    <t>K94</t>
  </si>
  <si>
    <t>K9</t>
  </si>
  <si>
    <t>Hitel-, kölcsöntörlesztés államháztartáson kívülre</t>
  </si>
  <si>
    <t xml:space="preserve">Belföldi értékpapírok kiadásai </t>
  </si>
  <si>
    <t xml:space="preserve">Tulajdonosi kölcsönök kiadásai </t>
  </si>
  <si>
    <t>Belföldi finanszírozás kiadásai (=10...+18)</t>
  </si>
  <si>
    <t>Külföldi finanszírozás kiadásai</t>
  </si>
  <si>
    <t>Finanszírozási kiadások (=19…+22)</t>
  </si>
  <si>
    <t>KIADÁSOK ÖSSZESEN: (09+23)</t>
  </si>
  <si>
    <t>K1-K9</t>
  </si>
  <si>
    <t>Polgármesteri Hivatal</t>
  </si>
  <si>
    <t>BEVÉTELEK</t>
  </si>
  <si>
    <t>KIADÁSOK</t>
  </si>
  <si>
    <t>Böcsőde</t>
  </si>
  <si>
    <t>Óvoda</t>
  </si>
  <si>
    <t>Kerepesi Napközi-otthonos Óvoda</t>
  </si>
  <si>
    <t>SZAK</t>
  </si>
  <si>
    <t>2021. évi eredeti előirányzat</t>
  </si>
  <si>
    <t>Települési önkormányzatok egyes szociális és gyermekjóléti feladatainak támogatása</t>
  </si>
  <si>
    <t>B1131</t>
  </si>
  <si>
    <t>B1132</t>
  </si>
  <si>
    <t>Települési önkormányzatok szociális gyermekjóléti és gyermekétkeztetési feladatainak támogatása (=03+04)</t>
  </si>
  <si>
    <t>Felhalmozási célú támogatások államháztartáson belülről (=16+…+20)</t>
  </si>
  <si>
    <t>Önkormányzatok működési támogatásai (=01+02+05+…+08)</t>
  </si>
  <si>
    <t>Működési célú támogatások államháztartáson belülről (=09+…+14)</t>
  </si>
  <si>
    <t>Jövedelemadók (=22+23)</t>
  </si>
  <si>
    <t xml:space="preserve">Termékek és szolgáltatások adói (=28+…+32) </t>
  </si>
  <si>
    <t>Közhatalmi bevételek (=24+...+27+33+34)</t>
  </si>
  <si>
    <t>Kamatbevételek és más nyereségjellegű bevételek (=43+44)</t>
  </si>
  <si>
    <t>Költségvetési bevételek (=15+21+35+51+57+63+69)</t>
  </si>
  <si>
    <t>Felhalmozási célú átvett pénzeszközök (=64+…+68)</t>
  </si>
  <si>
    <t>Működési célú átvett pénzeszközök (=58+…+62)</t>
  </si>
  <si>
    <t>Felhalmozási bevételek (=52+…+56)</t>
  </si>
  <si>
    <t>Működési bevételek (=36+…+42+45+48+...+50)</t>
  </si>
  <si>
    <t>Egyéb pénzügyi műveletek bevételei (=46+47)</t>
  </si>
  <si>
    <t>100</t>
  </si>
  <si>
    <t>101</t>
  </si>
  <si>
    <t>Hitel-, kölcsönfelvétel pénzügyi vállalkozástól (=71+72+73)</t>
  </si>
  <si>
    <t>Belföldi értékpapírok bevételei (=75-…+78)</t>
  </si>
  <si>
    <t>Maradvány igénybevétele (=80+81)</t>
  </si>
  <si>
    <t>Tulajdonosi kölcsönök bevételei (=88+89)</t>
  </si>
  <si>
    <t>Belföldi finanszírozás bevételei (=74+79+82+…+87+90)</t>
  </si>
  <si>
    <t>Külföldi finanszírozás bevételei (=92+…+96)</t>
  </si>
  <si>
    <t>BEVÉTELEK ÖSSZESEN: (70+100)</t>
  </si>
  <si>
    <t>Forrás Művelődési Ház és Könyvtár</t>
  </si>
  <si>
    <t>2021. évi előirányzat</t>
  </si>
  <si>
    <t>Rekultiváció</t>
  </si>
  <si>
    <t>Win 10 +Office Softver</t>
  </si>
  <si>
    <t>Bojler+Mosogató tálca</t>
  </si>
  <si>
    <t>Mosógép</t>
  </si>
  <si>
    <t>könyvek</t>
  </si>
  <si>
    <t>Számítógép, laptop</t>
  </si>
  <si>
    <t>Applikáció</t>
  </si>
  <si>
    <t>Laptopok</t>
  </si>
  <si>
    <t>testkamera</t>
  </si>
  <si>
    <t>Office program</t>
  </si>
  <si>
    <t>laptop+windows</t>
  </si>
  <si>
    <t>Sziv. Tálalószekrény</t>
  </si>
  <si>
    <t>Csicsergő napvitorla előt.</t>
  </si>
  <si>
    <t>Csicsergő tálalókonyhán 2 db felső konyhaszekrény</t>
  </si>
  <si>
    <t>2 csoportszobában 2 db játszószőnyeg beszerz.</t>
  </si>
  <si>
    <t>Meseliget udvarán 4 db kültéri lámpa cseréje</t>
  </si>
  <si>
    <t xml:space="preserve">Szivárvány udvari tárolóba új polcok készítéséhez </t>
  </si>
  <si>
    <t>2 win 10+office</t>
  </si>
  <si>
    <t>Kamerarendszer</t>
  </si>
  <si>
    <t>Pályázat önrész</t>
  </si>
  <si>
    <t>Szabó Magda Művelődési Ház és Könyvtár</t>
  </si>
  <si>
    <t xml:space="preserve">Bútorok </t>
  </si>
  <si>
    <t>Szabó Magda Műv. Ház és Könyvt.</t>
  </si>
  <si>
    <t>Szabó Magda  Művelődési Ház és Könyvtár homlokzati felújítása</t>
  </si>
  <si>
    <t>2021. évi I. számú módosítás</t>
  </si>
  <si>
    <t>2021. évi II. számú módosítás</t>
  </si>
  <si>
    <t>2021. évi III. számú módosítás</t>
  </si>
  <si>
    <t>2021. évi IV. számú módosítás</t>
  </si>
  <si>
    <t>2021. évi módosított előirányzat</t>
  </si>
  <si>
    <t>Általános tartalék</t>
  </si>
  <si>
    <t xml:space="preserve">Ruter beszerzése </t>
  </si>
  <si>
    <t>Telefon</t>
  </si>
  <si>
    <t xml:space="preserve">Vis maior támogatás </t>
  </si>
  <si>
    <t xml:space="preserve">Pénzeszközátadások előirányzata </t>
  </si>
  <si>
    <t xml:space="preserve"> Forintban</t>
  </si>
  <si>
    <t>Pénzeszközátadás megnevezése</t>
  </si>
  <si>
    <t>Működési célú pénzeszközátadás</t>
  </si>
  <si>
    <t>Felhalmozási célú pénzeszközátadás</t>
  </si>
  <si>
    <t>2021. évi előirányzat összesen</t>
  </si>
  <si>
    <t>(4=2+3)</t>
  </si>
  <si>
    <t>Kerepesi Községszolgáltató Nonprofit Kft.</t>
  </si>
  <si>
    <t>Sportfeladatok támogatása</t>
  </si>
  <si>
    <t>Kerepesi Városi Sport Egyesület</t>
  </si>
  <si>
    <t>Polgárőrök támogatása</t>
  </si>
  <si>
    <t xml:space="preserve">   Bursa Hungarica (ellátottak pénzbeli juttatásai között szerepel 240.000)</t>
  </si>
  <si>
    <t>Horváth László életjáradék</t>
  </si>
  <si>
    <t>Helyi közösségi közlekedés támogatása</t>
  </si>
  <si>
    <t>Általános Iskola Támogatása</t>
  </si>
  <si>
    <t>Eredeti előirányzat</t>
  </si>
  <si>
    <t>I. számú módosítás</t>
  </si>
  <si>
    <t>Módosított előirányzat</t>
  </si>
  <si>
    <t>1. melléklet a  …./2021. …......) számú önkormányzati rendelethez</t>
  </si>
  <si>
    <t>2. melléklet …./2021. …......) számú önkormányzati rendelethez</t>
  </si>
  <si>
    <t>6.1. melléklet …./2021. …......) számú önkormányzati rendelethez</t>
  </si>
  <si>
    <t>6.2. melléklet …./2021. …......) számú önkormányzati rendelethez</t>
  </si>
  <si>
    <t>6.4. melléklet …./2021. …......) számú önkormányzati rendelethez</t>
  </si>
  <si>
    <t>7. melléklet …./2021. …......) számú  önkormányzati rendelethez</t>
  </si>
  <si>
    <t>9.1. melléklet …./2021. …......) számú önkormányzati rendelethez</t>
  </si>
  <si>
    <t>9.2. melléklet …./2021. …......) számú önkormányzati rendelethez</t>
  </si>
  <si>
    <t>9.3. melléklet …./2021. …......) számú önkormányzati rendelethez</t>
  </si>
  <si>
    <t>9.4. melléklet …./2021. …......) számú önkormányzati rendelethez</t>
  </si>
  <si>
    <t>9.5. melléklet …./2021. …......) számú önkormányzati rendelethez</t>
  </si>
  <si>
    <t>9.6. melléklet …./2021. …......) számú önkormányzati rendelethez</t>
  </si>
  <si>
    <t>9.7. melléklet …./2021. …......) számú önkormányzati rendelethez</t>
  </si>
  <si>
    <t>Számítógép</t>
  </si>
  <si>
    <t>Alföldi u. (kerekítési különbözet 600 Ft!)</t>
  </si>
  <si>
    <t>Szerver (2020. évi beszerzés kiegyenlítése 2021-ben történt)</t>
  </si>
  <si>
    <t>Sólyom u jólteljesítési garancia (2018. évi beruházás teljesítési díjának egyrészét az önkormányzat garanciális megfontolásból visszatartotta, amit a garanciális idő letelte után az idén fizettünk ki.)</t>
  </si>
  <si>
    <t>Óvoda 2 mosógépéből egyről lemondott, a fentebb látható ruter beszerzés miatt</t>
  </si>
  <si>
    <t>Kosárlabda pálya szilasi rétre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</si>
</sst>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F_t_-;\-* #,##0.00\ _F_t_-;_-* &quot;-&quot;??\ _F_t_-;_-@_-"/>
    <numFmt numFmtId="165" formatCode="_-* #,##0\ _F_t_-;\-* #,##0\ _F_t_-;_-* &quot;-&quot;??\ _F_t_-;_-@_-"/>
  </numFmts>
  <fonts count="25" x14ac:knownFonts="1"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b/>
      <i/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b/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8"/>
      <color theme="1"/>
      <name val="Calibri"/>
      <family val="2"/>
      <charset val="238"/>
      <scheme val="minor"/>
    </font>
    <font>
      <i/>
      <sz val="10"/>
      <color rgb="FFFF0000"/>
      <name val="Times New Roman"/>
      <family val="1"/>
      <charset val="238"/>
    </font>
    <font>
      <sz val="10"/>
      <name val="Arial CE"/>
      <charset val="238"/>
    </font>
    <font>
      <sz val="10"/>
      <color theme="1"/>
      <name val="Calibri"/>
      <family val="2"/>
      <charset val="238"/>
      <scheme val="minor"/>
    </font>
    <font>
      <i/>
      <sz val="11"/>
      <color rgb="FFFF0000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i/>
      <sz val="12"/>
      <color rgb="FFFF0000"/>
      <name val="Times New Roman"/>
      <family val="1"/>
      <charset val="238"/>
    </font>
    <font>
      <i/>
      <sz val="10"/>
      <color rgb="FF000000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sz val="12"/>
      <color theme="4"/>
      <name val="Times New Roman"/>
      <family val="1"/>
      <charset val="238"/>
    </font>
    <font>
      <sz val="12"/>
      <color theme="9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7" fillId="0" borderId="0" applyFont="0" applyFill="0" applyBorder="0" applyAlignment="0" applyProtection="0"/>
    <xf numFmtId="0" fontId="13" fillId="0" borderId="0"/>
  </cellStyleXfs>
  <cellXfs count="197">
    <xf numFmtId="0" fontId="0" fillId="0" borderId="0" xfId="0"/>
    <xf numFmtId="0" fontId="0" fillId="0" borderId="0" xfId="0" applyFill="1"/>
    <xf numFmtId="0" fontId="3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left" vertical="center" wrapText="1"/>
    </xf>
    <xf numFmtId="49" fontId="3" fillId="0" borderId="4" xfId="0" applyNumberFormat="1" applyFont="1" applyFill="1" applyBorder="1" applyAlignment="1">
      <alignment vertical="center" wrapText="1"/>
    </xf>
    <xf numFmtId="49" fontId="3" fillId="0" borderId="5" xfId="0" applyNumberFormat="1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3" fontId="3" fillId="0" borderId="5" xfId="0" applyNumberFormat="1" applyFont="1" applyFill="1" applyBorder="1" applyAlignment="1">
      <alignment vertical="center" wrapText="1"/>
    </xf>
    <xf numFmtId="49" fontId="3" fillId="0" borderId="6" xfId="0" applyNumberFormat="1" applyFont="1" applyFill="1" applyBorder="1" applyAlignment="1">
      <alignment vertical="center" wrapText="1"/>
    </xf>
    <xf numFmtId="49" fontId="3" fillId="0" borderId="7" xfId="0" applyNumberFormat="1" applyFont="1" applyFill="1" applyBorder="1" applyAlignment="1">
      <alignment vertical="center" wrapText="1"/>
    </xf>
    <xf numFmtId="0" fontId="3" fillId="0" borderId="7" xfId="0" applyFont="1" applyFill="1" applyBorder="1" applyAlignment="1">
      <alignment vertical="center" wrapText="1"/>
    </xf>
    <xf numFmtId="49" fontId="5" fillId="0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horizontal="left" vertical="center" wrapText="1"/>
    </xf>
    <xf numFmtId="49" fontId="1" fillId="0" borderId="0" xfId="0" applyNumberFormat="1" applyFont="1" applyFill="1" applyAlignment="1">
      <alignment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vertical="center" wrapText="1"/>
    </xf>
    <xf numFmtId="49" fontId="0" fillId="0" borderId="0" xfId="0" applyNumberFormat="1" applyFill="1"/>
    <xf numFmtId="0" fontId="0" fillId="0" borderId="0" xfId="0" applyFill="1" applyAlignment="1">
      <alignment horizontal="left" wrapText="1"/>
    </xf>
    <xf numFmtId="0" fontId="11" fillId="0" borderId="0" xfId="0" applyFont="1"/>
    <xf numFmtId="49" fontId="5" fillId="0" borderId="8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3" fontId="1" fillId="0" borderId="1" xfId="0" applyNumberFormat="1" applyFont="1" applyFill="1" applyBorder="1" applyAlignment="1">
      <alignment horizontal="right" vertical="center" wrapText="1" indent="1"/>
    </xf>
    <xf numFmtId="0" fontId="1" fillId="0" borderId="1" xfId="0" applyFont="1" applyFill="1" applyBorder="1" applyAlignment="1">
      <alignment horizontal="right" vertical="center" wrapText="1" inden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right" vertical="center" wrapText="1" indent="1"/>
    </xf>
    <xf numFmtId="3" fontId="5" fillId="0" borderId="1" xfId="0" applyNumberFormat="1" applyFont="1" applyFill="1" applyBorder="1" applyAlignment="1">
      <alignment horizontal="right" vertical="center" wrapText="1" indent="1"/>
    </xf>
    <xf numFmtId="0" fontId="5" fillId="0" borderId="1" xfId="0" applyFont="1" applyFill="1" applyBorder="1" applyAlignment="1">
      <alignment horizontal="right" vertical="center" wrapText="1" indent="1"/>
    </xf>
    <xf numFmtId="0" fontId="5" fillId="4" borderId="1" xfId="0" applyFont="1" applyFill="1" applyBorder="1" applyAlignment="1">
      <alignment horizontal="left" vertical="center" wrapText="1"/>
    </xf>
    <xf numFmtId="3" fontId="5" fillId="4" borderId="1" xfId="0" applyNumberFormat="1" applyFont="1" applyFill="1" applyBorder="1" applyAlignment="1">
      <alignment horizontal="right" vertical="center" wrapText="1" indent="1"/>
    </xf>
    <xf numFmtId="0" fontId="5" fillId="4" borderId="1" xfId="0" applyFont="1" applyFill="1" applyBorder="1" applyAlignment="1">
      <alignment horizontal="right" vertical="center" wrapText="1" indent="1"/>
    </xf>
    <xf numFmtId="0" fontId="5" fillId="5" borderId="1" xfId="0" applyFont="1" applyFill="1" applyBorder="1" applyAlignment="1">
      <alignment horizontal="left" vertical="center" wrapText="1"/>
    </xf>
    <xf numFmtId="3" fontId="5" fillId="5" borderId="1" xfId="0" applyNumberFormat="1" applyFont="1" applyFill="1" applyBorder="1" applyAlignment="1">
      <alignment horizontal="right" vertical="center" wrapText="1" indent="1"/>
    </xf>
    <xf numFmtId="0" fontId="1" fillId="5" borderId="9" xfId="0" applyFont="1" applyFill="1" applyBorder="1" applyAlignment="1">
      <alignment horizontal="left" vertical="center" wrapText="1"/>
    </xf>
    <xf numFmtId="0" fontId="1" fillId="5" borderId="9" xfId="0" applyFont="1" applyFill="1" applyBorder="1"/>
    <xf numFmtId="0" fontId="10" fillId="6" borderId="1" xfId="0" applyFont="1" applyFill="1" applyBorder="1" applyAlignment="1">
      <alignment vertical="center" wrapText="1"/>
    </xf>
    <xf numFmtId="3" fontId="10" fillId="6" borderId="2" xfId="0" applyNumberFormat="1" applyFont="1" applyFill="1" applyBorder="1" applyAlignment="1">
      <alignment horizontal="right" vertical="center" wrapText="1" indent="1"/>
    </xf>
    <xf numFmtId="0" fontId="5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right" vertical="center"/>
    </xf>
    <xf numFmtId="0" fontId="14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3" fontId="1" fillId="2" borderId="1" xfId="0" applyNumberFormat="1" applyFont="1" applyFill="1" applyBorder="1" applyAlignment="1">
      <alignment horizontal="right" vertical="center" wrapText="1"/>
    </xf>
    <xf numFmtId="0" fontId="5" fillId="2" borderId="1" xfId="0" applyFont="1" applyFill="1" applyBorder="1" applyAlignment="1">
      <alignment vertical="center" wrapText="1"/>
    </xf>
    <xf numFmtId="3" fontId="5" fillId="2" borderId="1" xfId="0" applyNumberFormat="1" applyFont="1" applyFill="1" applyBorder="1" applyAlignment="1">
      <alignment horizontal="right" vertical="center" wrapText="1"/>
    </xf>
    <xf numFmtId="0" fontId="1" fillId="2" borderId="0" xfId="0" applyFont="1" applyFill="1" applyAlignment="1">
      <alignment vertical="center" wrapText="1"/>
    </xf>
    <xf numFmtId="0" fontId="1" fillId="2" borderId="1" xfId="0" applyFont="1" applyFill="1" applyBorder="1" applyAlignment="1">
      <alignment horizontal="justify" vertical="center" wrapText="1"/>
    </xf>
    <xf numFmtId="0" fontId="5" fillId="6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3" fontId="10" fillId="6" borderId="1" xfId="0" applyNumberFormat="1" applyFont="1" applyFill="1" applyBorder="1" applyAlignment="1">
      <alignment horizontal="right" vertical="center" wrapText="1" indent="1"/>
    </xf>
    <xf numFmtId="0" fontId="15" fillId="0" borderId="0" xfId="0" applyFont="1" applyBorder="1" applyAlignment="1">
      <alignment horizontal="center" vertical="center" wrapText="1"/>
    </xf>
    <xf numFmtId="0" fontId="0" fillId="0" borderId="0" xfId="0" applyFont="1"/>
    <xf numFmtId="0" fontId="16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vertical="center" wrapText="1"/>
    </xf>
    <xf numFmtId="3" fontId="17" fillId="0" borderId="1" xfId="0" applyNumberFormat="1" applyFont="1" applyBorder="1" applyAlignment="1">
      <alignment horizontal="right" vertical="center" wrapText="1"/>
    </xf>
    <xf numFmtId="0" fontId="16" fillId="0" borderId="1" xfId="0" applyFont="1" applyBorder="1" applyAlignment="1">
      <alignment vertical="center" wrapText="1"/>
    </xf>
    <xf numFmtId="0" fontId="17" fillId="0" borderId="1" xfId="0" applyFont="1" applyBorder="1" applyAlignment="1">
      <alignment horizontal="left" vertical="center" wrapText="1" indent="1"/>
    </xf>
    <xf numFmtId="3" fontId="16" fillId="0" borderId="1" xfId="0" applyNumberFormat="1" applyFont="1" applyBorder="1" applyAlignment="1">
      <alignment horizontal="right" vertical="center" wrapText="1"/>
    </xf>
    <xf numFmtId="0" fontId="6" fillId="0" borderId="0" xfId="0" applyFont="1"/>
    <xf numFmtId="165" fontId="6" fillId="0" borderId="0" xfId="1" applyNumberFormat="1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165" fontId="6" fillId="0" borderId="0" xfId="0" applyNumberFormat="1" applyFont="1"/>
    <xf numFmtId="0" fontId="6" fillId="0" borderId="1" xfId="0" applyFont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49" fontId="0" fillId="0" borderId="0" xfId="0" applyNumberFormat="1" applyFill="1" applyAlignment="1"/>
    <xf numFmtId="0" fontId="0" fillId="0" borderId="0" xfId="0" applyFill="1" applyAlignment="1">
      <alignment horizontal="left"/>
    </xf>
    <xf numFmtId="0" fontId="0" fillId="0" borderId="0" xfId="0" applyFill="1" applyAlignment="1"/>
    <xf numFmtId="3" fontId="1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right" vertical="center" wrapText="1"/>
    </xf>
    <xf numFmtId="0" fontId="9" fillId="0" borderId="1" xfId="0" applyFont="1" applyFill="1" applyBorder="1" applyAlignment="1">
      <alignment horizontal="right" vertical="center" wrapText="1"/>
    </xf>
    <xf numFmtId="3" fontId="5" fillId="0" borderId="1" xfId="0" applyNumberFormat="1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right" vertical="center" wrapText="1"/>
    </xf>
    <xf numFmtId="3" fontId="5" fillId="4" borderId="1" xfId="0" applyNumberFormat="1" applyFont="1" applyFill="1" applyBorder="1" applyAlignment="1">
      <alignment horizontal="right" vertical="center" wrapText="1"/>
    </xf>
    <xf numFmtId="0" fontId="5" fillId="4" borderId="1" xfId="0" applyFont="1" applyFill="1" applyBorder="1" applyAlignment="1">
      <alignment horizontal="right" vertical="center" wrapText="1"/>
    </xf>
    <xf numFmtId="49" fontId="1" fillId="0" borderId="0" xfId="0" applyNumberFormat="1" applyFont="1" applyFill="1" applyBorder="1" applyAlignment="1">
      <alignment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1" fillId="5" borderId="14" xfId="0" applyFont="1" applyFill="1" applyBorder="1"/>
    <xf numFmtId="0" fontId="5" fillId="5" borderId="3" xfId="0" applyFont="1" applyFill="1" applyBorder="1" applyAlignment="1">
      <alignment horizontal="center" vertical="center" wrapText="1"/>
    </xf>
    <xf numFmtId="3" fontId="1" fillId="0" borderId="3" xfId="0" applyNumberFormat="1" applyFont="1" applyFill="1" applyBorder="1" applyAlignment="1">
      <alignment horizontal="right" vertical="center" wrapText="1" indent="1"/>
    </xf>
    <xf numFmtId="0" fontId="1" fillId="0" borderId="3" xfId="0" applyFont="1" applyFill="1" applyBorder="1" applyAlignment="1">
      <alignment horizontal="right" vertical="center" wrapText="1" indent="1"/>
    </xf>
    <xf numFmtId="0" fontId="9" fillId="0" borderId="3" xfId="0" applyFont="1" applyFill="1" applyBorder="1" applyAlignment="1">
      <alignment horizontal="right" vertical="center" wrapText="1" indent="1"/>
    </xf>
    <xf numFmtId="3" fontId="5" fillId="0" borderId="3" xfId="0" applyNumberFormat="1" applyFont="1" applyFill="1" applyBorder="1" applyAlignment="1">
      <alignment horizontal="right" vertical="center" wrapText="1" indent="1"/>
    </xf>
    <xf numFmtId="0" fontId="5" fillId="0" borderId="3" xfId="0" applyFont="1" applyFill="1" applyBorder="1" applyAlignment="1">
      <alignment horizontal="right" vertical="center" wrapText="1" indent="1"/>
    </xf>
    <xf numFmtId="3" fontId="5" fillId="4" borderId="3" xfId="0" applyNumberFormat="1" applyFont="1" applyFill="1" applyBorder="1" applyAlignment="1">
      <alignment horizontal="right" vertical="center" wrapText="1" indent="1"/>
    </xf>
    <xf numFmtId="0" fontId="5" fillId="4" borderId="3" xfId="0" applyFont="1" applyFill="1" applyBorder="1" applyAlignment="1">
      <alignment horizontal="right" vertical="center" wrapText="1" indent="1"/>
    </xf>
    <xf numFmtId="3" fontId="5" fillId="5" borderId="3" xfId="0" applyNumberFormat="1" applyFont="1" applyFill="1" applyBorder="1" applyAlignment="1">
      <alignment horizontal="right" vertical="center" wrapText="1" indent="1"/>
    </xf>
    <xf numFmtId="3" fontId="10" fillId="6" borderId="8" xfId="0" applyNumberFormat="1" applyFont="1" applyFill="1" applyBorder="1" applyAlignment="1">
      <alignment horizontal="right" vertical="center" wrapText="1" indent="1"/>
    </xf>
    <xf numFmtId="49" fontId="0" fillId="0" borderId="0" xfId="0" applyNumberFormat="1" applyFill="1" applyBorder="1"/>
    <xf numFmtId="0" fontId="0" fillId="0" borderId="0" xfId="0" applyFill="1" applyBorder="1" applyAlignment="1">
      <alignment horizontal="left" wrapText="1"/>
    </xf>
    <xf numFmtId="0" fontId="0" fillId="0" borderId="0" xfId="0" applyFill="1" applyBorder="1"/>
    <xf numFmtId="0" fontId="0" fillId="0" borderId="11" xfId="0" applyFill="1" applyBorder="1"/>
    <xf numFmtId="0" fontId="1" fillId="0" borderId="11" xfId="0" applyFont="1" applyFill="1" applyBorder="1" applyAlignment="1">
      <alignment vertical="center" wrapText="1"/>
    </xf>
    <xf numFmtId="3" fontId="3" fillId="0" borderId="15" xfId="0" applyNumberFormat="1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0" fontId="17" fillId="0" borderId="0" xfId="0" applyFont="1" applyFill="1"/>
    <xf numFmtId="49" fontId="5" fillId="0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49" fontId="5" fillId="0" borderId="5" xfId="0" applyNumberFormat="1" applyFont="1" applyFill="1" applyBorder="1" applyAlignment="1">
      <alignment horizontal="center" vertical="center"/>
    </xf>
    <xf numFmtId="3" fontId="6" fillId="0" borderId="2" xfId="0" applyNumberFormat="1" applyFont="1" applyBorder="1" applyAlignment="1">
      <alignment horizontal="right" vertical="center" wrapText="1"/>
    </xf>
    <xf numFmtId="0" fontId="2" fillId="0" borderId="2" xfId="0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right" vertical="center" wrapText="1"/>
    </xf>
    <xf numFmtId="0" fontId="6" fillId="0" borderId="1" xfId="0" applyFont="1" applyBorder="1"/>
    <xf numFmtId="165" fontId="6" fillId="0" borderId="1" xfId="1" applyNumberFormat="1" applyFont="1" applyBorder="1"/>
    <xf numFmtId="3" fontId="0" fillId="0" borderId="0" xfId="0" applyNumberFormat="1" applyFill="1"/>
    <xf numFmtId="3" fontId="6" fillId="0" borderId="1" xfId="0" applyNumberFormat="1" applyFont="1" applyBorder="1" applyAlignment="1">
      <alignment horizontal="right" vertical="center" wrapText="1"/>
    </xf>
    <xf numFmtId="0" fontId="0" fillId="0" borderId="1" xfId="0" applyBorder="1"/>
    <xf numFmtId="3" fontId="0" fillId="0" borderId="1" xfId="0" applyNumberFormat="1" applyBorder="1"/>
    <xf numFmtId="3" fontId="11" fillId="0" borderId="0" xfId="0" applyNumberFormat="1" applyFont="1"/>
    <xf numFmtId="3" fontId="1" fillId="0" borderId="0" xfId="0" applyNumberFormat="1" applyFont="1" applyFill="1" applyBorder="1" applyAlignment="1">
      <alignment horizontal="right" vertical="center" wrapText="1" indent="1"/>
    </xf>
    <xf numFmtId="3" fontId="5" fillId="0" borderId="0" xfId="0" applyNumberFormat="1" applyFont="1" applyFill="1" applyBorder="1" applyAlignment="1">
      <alignment horizontal="right" vertical="center" wrapText="1" indent="1"/>
    </xf>
    <xf numFmtId="0" fontId="0" fillId="0" borderId="1" xfId="0" applyFill="1" applyBorder="1"/>
    <xf numFmtId="3" fontId="0" fillId="0" borderId="0" xfId="0" applyNumberFormat="1"/>
    <xf numFmtId="0" fontId="20" fillId="6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left" vertical="center" wrapText="1" indent="1"/>
    </xf>
    <xf numFmtId="3" fontId="21" fillId="0" borderId="1" xfId="0" applyNumberFormat="1" applyFont="1" applyBorder="1" applyAlignment="1">
      <alignment horizontal="right" vertical="center" wrapText="1"/>
    </xf>
    <xf numFmtId="0" fontId="21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vertical="center" wrapText="1"/>
    </xf>
    <xf numFmtId="0" fontId="20" fillId="0" borderId="1" xfId="0" applyFont="1" applyBorder="1" applyAlignment="1">
      <alignment vertical="center" wrapText="1"/>
    </xf>
    <xf numFmtId="3" fontId="20" fillId="0" borderId="1" xfId="0" applyNumberFormat="1" applyFont="1" applyBorder="1" applyAlignment="1">
      <alignment horizontal="right" vertical="center" wrapText="1"/>
    </xf>
    <xf numFmtId="0" fontId="6" fillId="0" borderId="0" xfId="0" applyFont="1" applyAlignment="1">
      <alignment vertical="center"/>
    </xf>
    <xf numFmtId="49" fontId="6" fillId="0" borderId="0" xfId="0" applyNumberFormat="1" applyFont="1"/>
    <xf numFmtId="3" fontId="6" fillId="0" borderId="0" xfId="0" applyNumberFormat="1" applyFont="1"/>
    <xf numFmtId="49" fontId="6" fillId="0" borderId="0" xfId="0" applyNumberFormat="1" applyFont="1" applyBorder="1"/>
    <xf numFmtId="0" fontId="22" fillId="0" borderId="1" xfId="0" applyFont="1" applyBorder="1" applyAlignment="1">
      <alignment horizontal="left" vertical="center" wrapText="1"/>
    </xf>
    <xf numFmtId="0" fontId="23" fillId="0" borderId="1" xfId="0" applyFont="1" applyBorder="1" applyAlignment="1">
      <alignment horizontal="left" vertical="center" wrapText="1"/>
    </xf>
    <xf numFmtId="0" fontId="22" fillId="0" borderId="1" xfId="0" applyFont="1" applyBorder="1" applyAlignment="1">
      <alignment vertical="center" wrapText="1"/>
    </xf>
    <xf numFmtId="0" fontId="24" fillId="0" borderId="1" xfId="0" applyFont="1" applyBorder="1" applyAlignment="1">
      <alignment vertical="center" wrapText="1"/>
    </xf>
    <xf numFmtId="0" fontId="24" fillId="0" borderId="1" xfId="0" applyFont="1" applyBorder="1" applyAlignment="1">
      <alignment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49" fontId="5" fillId="5" borderId="1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49" fontId="5" fillId="4" borderId="2" xfId="0" applyNumberFormat="1" applyFont="1" applyFill="1" applyBorder="1" applyAlignment="1">
      <alignment horizontal="center" vertical="center" wrapText="1"/>
    </xf>
    <xf numFmtId="49" fontId="5" fillId="4" borderId="3" xfId="0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5" fillId="5" borderId="2" xfId="0" applyNumberFormat="1" applyFont="1" applyFill="1" applyBorder="1" applyAlignment="1">
      <alignment horizontal="center" vertical="center" wrapText="1"/>
    </xf>
    <xf numFmtId="49" fontId="5" fillId="5" borderId="3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4" borderId="1" xfId="0" applyNumberFormat="1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right" vertical="center" wrapText="1"/>
    </xf>
    <xf numFmtId="0" fontId="5" fillId="6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49" fontId="1" fillId="5" borderId="1" xfId="0" applyNumberFormat="1" applyFont="1" applyFill="1" applyBorder="1" applyAlignment="1">
      <alignment vertical="center"/>
    </xf>
    <xf numFmtId="0" fontId="5" fillId="5" borderId="1" xfId="0" applyFont="1" applyFill="1" applyBorder="1" applyAlignment="1">
      <alignment horizontal="left" vertical="center" wrapText="1"/>
    </xf>
    <xf numFmtId="0" fontId="5" fillId="5" borderId="9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vertical="center" wrapText="1"/>
    </xf>
    <xf numFmtId="49" fontId="8" fillId="6" borderId="1" xfId="0" applyNumberFormat="1" applyFont="1" applyFill="1" applyBorder="1" applyAlignment="1">
      <alignment horizontal="center" vertical="center" wrapText="1"/>
    </xf>
    <xf numFmtId="0" fontId="5" fillId="6" borderId="3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/>
    </xf>
    <xf numFmtId="0" fontId="5" fillId="5" borderId="8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/>
    </xf>
    <xf numFmtId="0" fontId="5" fillId="6" borderId="8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8" fillId="0" borderId="0" xfId="0" applyFont="1" applyBorder="1" applyAlignment="1">
      <alignment horizontal="right" vertical="center" wrapText="1"/>
    </xf>
    <xf numFmtId="0" fontId="16" fillId="0" borderId="0" xfId="0" applyFont="1" applyAlignment="1">
      <alignment horizontal="center" vertical="center" wrapText="1"/>
    </xf>
    <xf numFmtId="0" fontId="15" fillId="0" borderId="0" xfId="0" applyFont="1" applyBorder="1" applyAlignment="1">
      <alignment horizontal="right" vertical="center" wrapText="1"/>
    </xf>
    <xf numFmtId="0" fontId="12" fillId="0" borderId="11" xfId="0" applyFont="1" applyBorder="1" applyAlignment="1">
      <alignment horizontal="right" vertical="center" wrapText="1"/>
    </xf>
    <xf numFmtId="0" fontId="12" fillId="0" borderId="12" xfId="0" applyFont="1" applyBorder="1" applyAlignment="1">
      <alignment horizontal="right" vertical="center" wrapText="1"/>
    </xf>
    <xf numFmtId="0" fontId="12" fillId="0" borderId="13" xfId="0" applyFont="1" applyBorder="1" applyAlignment="1">
      <alignment horizontal="right" vertical="center" wrapText="1"/>
    </xf>
    <xf numFmtId="0" fontId="1" fillId="2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right" vertical="center" wrapText="1"/>
    </xf>
    <xf numFmtId="0" fontId="19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0" fontId="20" fillId="6" borderId="1" xfId="0" applyFont="1" applyFill="1" applyBorder="1" applyAlignment="1">
      <alignment horizontal="center" vertical="center" wrapText="1"/>
    </xf>
    <xf numFmtId="0" fontId="20" fillId="6" borderId="2" xfId="0" applyFont="1" applyFill="1" applyBorder="1" applyAlignment="1">
      <alignment horizontal="center" vertical="center" wrapText="1"/>
    </xf>
    <xf numFmtId="0" fontId="20" fillId="6" borderId="8" xfId="0" applyFont="1" applyFill="1" applyBorder="1" applyAlignment="1">
      <alignment horizontal="center" vertical="center" wrapText="1"/>
    </xf>
    <xf numFmtId="0" fontId="20" fillId="6" borderId="3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right" vertical="center" wrapText="1"/>
    </xf>
    <xf numFmtId="3" fontId="3" fillId="0" borderId="4" xfId="0" applyNumberFormat="1" applyFont="1" applyFill="1" applyBorder="1" applyAlignment="1">
      <alignment horizontal="center" vertical="center" wrapText="1"/>
    </xf>
    <xf numFmtId="3" fontId="3" fillId="0" borderId="5" xfId="0" applyNumberFormat="1" applyFont="1" applyFill="1" applyBorder="1" applyAlignment="1">
      <alignment horizontal="center" vertical="center" wrapText="1"/>
    </xf>
    <xf numFmtId="3" fontId="3" fillId="0" borderId="15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 wrapText="1"/>
    </xf>
    <xf numFmtId="3" fontId="3" fillId="0" borderId="8" xfId="0" applyNumberFormat="1" applyFont="1" applyFill="1" applyBorder="1" applyAlignment="1">
      <alignment horizontal="center" vertical="center" wrapText="1"/>
    </xf>
    <xf numFmtId="3" fontId="3" fillId="0" borderId="3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/>
    </xf>
    <xf numFmtId="49" fontId="5" fillId="0" borderId="8" xfId="0" applyNumberFormat="1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/>
    </xf>
  </cellXfs>
  <cellStyles count="3">
    <cellStyle name="Ezres" xfId="1" builtinId="3"/>
    <cellStyle name="Normál" xfId="0" builtinId="0"/>
    <cellStyle name="Normál 2" xfId="2" xr:uid="{00000000-0005-0000-0000-000002000000}"/>
  </cellStyles>
  <dxfs count="0"/>
  <tableStyles count="0" defaultTableStyle="TableStyleMedium2" defaultPivotStyle="PivotStyleLight16"/>
  <colors>
    <mruColors>
      <color rgb="FFFFFFCC"/>
      <color rgb="FFFFFF99"/>
      <color rgb="FF43F78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2:AE117"/>
  <sheetViews>
    <sheetView zoomScale="75" zoomScaleNormal="75" workbookViewId="0">
      <pane ySplit="10" topLeftCell="A61" activePane="bottomLeft" state="frozen"/>
      <selection pane="bottomLeft" activeCell="L111" sqref="L111"/>
    </sheetView>
  </sheetViews>
  <sheetFormatPr defaultColWidth="9.140625" defaultRowHeight="15" x14ac:dyDescent="0.25"/>
  <cols>
    <col min="1" max="1" width="5.7109375" style="17" customWidth="1"/>
    <col min="2" max="2" width="9.140625" style="17" hidden="1" customWidth="1"/>
    <col min="3" max="3" width="28" style="18" customWidth="1"/>
    <col min="4" max="4" width="5.7109375" style="18" customWidth="1"/>
    <col min="5" max="5" width="18.85546875" style="1" customWidth="1"/>
    <col min="6" max="6" width="14.5703125" style="1" customWidth="1"/>
    <col min="7" max="7" width="14.28515625" style="1" customWidth="1"/>
    <col min="8" max="8" width="15.42578125" style="1" customWidth="1"/>
    <col min="9" max="9" width="13.5703125" style="1" bestFit="1" customWidth="1"/>
    <col min="10" max="10" width="16.140625" style="1" bestFit="1" customWidth="1"/>
    <col min="11" max="11" width="14.28515625" style="1" customWidth="1"/>
    <col min="12" max="12" width="16.28515625" style="1" customWidth="1"/>
    <col min="13" max="24" width="16.140625" style="1" hidden="1" customWidth="1"/>
    <col min="25" max="25" width="13.7109375" style="1" bestFit="1" customWidth="1"/>
    <col min="26" max="26" width="12.85546875" style="1" customWidth="1"/>
    <col min="27" max="27" width="13.42578125" style="1" customWidth="1"/>
    <col min="28" max="28" width="14.42578125" style="1" bestFit="1" customWidth="1"/>
    <col min="29" max="30" width="9.140625" style="1"/>
    <col min="31" max="31" width="13.85546875" style="1" bestFit="1" customWidth="1"/>
    <col min="32" max="16384" width="9.140625" style="1"/>
  </cols>
  <sheetData>
    <row r="2" spans="1:28" ht="15" customHeight="1" x14ac:dyDescent="0.25">
      <c r="A2" s="156" t="s">
        <v>447</v>
      </c>
      <c r="B2" s="156"/>
      <c r="C2" s="156"/>
      <c r="D2" s="156"/>
      <c r="E2" s="156"/>
      <c r="F2" s="156"/>
      <c r="G2" s="156"/>
      <c r="H2" s="156"/>
    </row>
    <row r="3" spans="1:28" x14ac:dyDescent="0.25">
      <c r="A3" s="145" t="s">
        <v>41</v>
      </c>
      <c r="B3" s="145"/>
      <c r="C3" s="157" t="s">
        <v>361</v>
      </c>
      <c r="D3" s="157"/>
      <c r="E3" s="157"/>
      <c r="F3" s="157"/>
      <c r="G3" s="157"/>
      <c r="H3" s="157"/>
      <c r="I3" s="164" t="s">
        <v>361</v>
      </c>
      <c r="J3" s="157"/>
      <c r="K3" s="157"/>
      <c r="L3" s="157"/>
      <c r="M3" s="164" t="s">
        <v>361</v>
      </c>
      <c r="N3" s="157"/>
      <c r="O3" s="157"/>
      <c r="P3" s="157"/>
      <c r="Q3" s="164" t="s">
        <v>361</v>
      </c>
      <c r="R3" s="157"/>
      <c r="S3" s="157"/>
      <c r="T3" s="157"/>
      <c r="U3" s="164" t="s">
        <v>361</v>
      </c>
      <c r="V3" s="157"/>
      <c r="W3" s="157"/>
      <c r="X3" s="157"/>
      <c r="Y3" s="164" t="s">
        <v>361</v>
      </c>
      <c r="Z3" s="157"/>
      <c r="AA3" s="157"/>
      <c r="AB3" s="157"/>
    </row>
    <row r="4" spans="1:28" x14ac:dyDescent="0.25">
      <c r="A4" s="145" t="s">
        <v>53</v>
      </c>
      <c r="B4" s="145"/>
      <c r="C4" s="158"/>
      <c r="D4" s="158"/>
      <c r="E4" s="158"/>
      <c r="F4" s="158"/>
      <c r="G4" s="158"/>
      <c r="H4" s="158"/>
      <c r="I4" s="165" t="s">
        <v>54</v>
      </c>
      <c r="J4" s="158"/>
      <c r="K4" s="158"/>
      <c r="L4" s="158"/>
      <c r="M4" s="165" t="s">
        <v>54</v>
      </c>
      <c r="N4" s="158"/>
      <c r="O4" s="158"/>
      <c r="P4" s="158"/>
      <c r="Q4" s="165" t="s">
        <v>54</v>
      </c>
      <c r="R4" s="158"/>
      <c r="S4" s="158"/>
      <c r="T4" s="158"/>
      <c r="U4" s="165" t="s">
        <v>54</v>
      </c>
      <c r="V4" s="158"/>
      <c r="W4" s="158"/>
      <c r="X4" s="158"/>
      <c r="Y4" s="165" t="s">
        <v>54</v>
      </c>
      <c r="Z4" s="158"/>
      <c r="AA4" s="158"/>
      <c r="AB4" s="158"/>
    </row>
    <row r="5" spans="1:28" x14ac:dyDescent="0.25">
      <c r="A5" s="159"/>
      <c r="B5" s="159"/>
      <c r="C5" s="35"/>
      <c r="D5" s="35"/>
      <c r="E5" s="36"/>
      <c r="F5" s="36"/>
      <c r="G5" s="36"/>
      <c r="H5" s="40"/>
      <c r="I5" s="89"/>
      <c r="J5" s="36"/>
      <c r="K5" s="36"/>
      <c r="L5" s="40"/>
      <c r="M5" s="36"/>
      <c r="N5" s="36"/>
      <c r="O5" s="36"/>
      <c r="P5" s="40"/>
      <c r="Q5" s="36"/>
      <c r="R5" s="36"/>
      <c r="S5" s="36"/>
      <c r="T5" s="40"/>
      <c r="U5" s="36"/>
      <c r="V5" s="36"/>
      <c r="W5" s="36"/>
      <c r="X5" s="40"/>
      <c r="Y5" s="36"/>
      <c r="Z5" s="36"/>
      <c r="AA5" s="36"/>
      <c r="AB5" s="40"/>
    </row>
    <row r="6" spans="1:28" x14ac:dyDescent="0.25">
      <c r="A6" s="145" t="s">
        <v>55</v>
      </c>
      <c r="B6" s="145"/>
      <c r="C6" s="160" t="s">
        <v>56</v>
      </c>
      <c r="D6" s="33"/>
      <c r="E6" s="158" t="s">
        <v>367</v>
      </c>
      <c r="F6" s="158"/>
      <c r="G6" s="158"/>
      <c r="H6" s="161"/>
      <c r="I6" s="165" t="s">
        <v>420</v>
      </c>
      <c r="J6" s="158"/>
      <c r="K6" s="158"/>
      <c r="L6" s="161"/>
      <c r="M6" s="165" t="s">
        <v>421</v>
      </c>
      <c r="N6" s="158"/>
      <c r="O6" s="158"/>
      <c r="P6" s="161"/>
      <c r="Q6" s="165" t="s">
        <v>422</v>
      </c>
      <c r="R6" s="158"/>
      <c r="S6" s="158"/>
      <c r="T6" s="161"/>
      <c r="U6" s="165" t="s">
        <v>423</v>
      </c>
      <c r="V6" s="158"/>
      <c r="W6" s="158"/>
      <c r="X6" s="161"/>
      <c r="Y6" s="165" t="s">
        <v>424</v>
      </c>
      <c r="Z6" s="158"/>
      <c r="AA6" s="158"/>
      <c r="AB6" s="161"/>
    </row>
    <row r="7" spans="1:28" ht="25.5" x14ac:dyDescent="0.25">
      <c r="A7" s="145"/>
      <c r="B7" s="145"/>
      <c r="C7" s="160"/>
      <c r="D7" s="33"/>
      <c r="E7" s="39" t="s">
        <v>0</v>
      </c>
      <c r="F7" s="39" t="s">
        <v>1</v>
      </c>
      <c r="G7" s="39" t="s">
        <v>2</v>
      </c>
      <c r="H7" s="39" t="s">
        <v>3</v>
      </c>
      <c r="I7" s="90" t="s">
        <v>0</v>
      </c>
      <c r="J7" s="88" t="s">
        <v>1</v>
      </c>
      <c r="K7" s="88" t="s">
        <v>2</v>
      </c>
      <c r="L7" s="88" t="s">
        <v>3</v>
      </c>
      <c r="M7" s="88" t="s">
        <v>0</v>
      </c>
      <c r="N7" s="88" t="s">
        <v>1</v>
      </c>
      <c r="O7" s="88" t="s">
        <v>2</v>
      </c>
      <c r="P7" s="88" t="s">
        <v>3</v>
      </c>
      <c r="Q7" s="88" t="s">
        <v>0</v>
      </c>
      <c r="R7" s="88" t="s">
        <v>1</v>
      </c>
      <c r="S7" s="88" t="s">
        <v>2</v>
      </c>
      <c r="T7" s="88" t="s">
        <v>3</v>
      </c>
      <c r="U7" s="88" t="s">
        <v>0</v>
      </c>
      <c r="V7" s="88" t="s">
        <v>1</v>
      </c>
      <c r="W7" s="88" t="s">
        <v>2</v>
      </c>
      <c r="X7" s="88" t="s">
        <v>3</v>
      </c>
      <c r="Y7" s="88" t="s">
        <v>0</v>
      </c>
      <c r="Z7" s="88" t="s">
        <v>1</v>
      </c>
      <c r="AA7" s="88" t="s">
        <v>2</v>
      </c>
      <c r="AB7" s="88" t="s">
        <v>3</v>
      </c>
    </row>
    <row r="8" spans="1:28" x14ac:dyDescent="0.25">
      <c r="A8" s="145">
        <v>1</v>
      </c>
      <c r="B8" s="145"/>
      <c r="C8" s="39">
        <v>2</v>
      </c>
      <c r="D8" s="39"/>
      <c r="E8" s="39">
        <v>3</v>
      </c>
      <c r="F8" s="39">
        <v>4</v>
      </c>
      <c r="G8" s="39">
        <v>5</v>
      </c>
      <c r="H8" s="39">
        <v>6</v>
      </c>
      <c r="I8" s="90">
        <v>3</v>
      </c>
      <c r="J8" s="88">
        <v>4</v>
      </c>
      <c r="K8" s="88">
        <v>5</v>
      </c>
      <c r="L8" s="88">
        <v>6</v>
      </c>
      <c r="M8" s="88">
        <v>3</v>
      </c>
      <c r="N8" s="88">
        <v>4</v>
      </c>
      <c r="O8" s="88">
        <v>5</v>
      </c>
      <c r="P8" s="88">
        <v>6</v>
      </c>
      <c r="Q8" s="88">
        <v>3</v>
      </c>
      <c r="R8" s="88">
        <v>4</v>
      </c>
      <c r="S8" s="88">
        <v>5</v>
      </c>
      <c r="T8" s="88">
        <v>6</v>
      </c>
      <c r="U8" s="88">
        <v>3</v>
      </c>
      <c r="V8" s="88">
        <v>4</v>
      </c>
      <c r="W8" s="88">
        <v>5</v>
      </c>
      <c r="X8" s="88">
        <v>6</v>
      </c>
      <c r="Y8" s="88">
        <v>3</v>
      </c>
      <c r="Z8" s="88">
        <v>4</v>
      </c>
      <c r="AA8" s="88">
        <v>5</v>
      </c>
      <c r="AB8" s="88">
        <v>6</v>
      </c>
    </row>
    <row r="9" spans="1:28" x14ac:dyDescent="0.25">
      <c r="A9" s="150" t="s">
        <v>39</v>
      </c>
      <c r="B9" s="150"/>
      <c r="C9" s="150"/>
      <c r="D9" s="150"/>
      <c r="E9" s="150"/>
      <c r="F9" s="150"/>
      <c r="G9" s="150"/>
      <c r="H9" s="150"/>
      <c r="I9" s="166" t="s">
        <v>39</v>
      </c>
      <c r="J9" s="167"/>
      <c r="K9" s="167"/>
      <c r="L9" s="167"/>
      <c r="M9" s="166" t="s">
        <v>39</v>
      </c>
      <c r="N9" s="167"/>
      <c r="O9" s="167"/>
      <c r="P9" s="167"/>
      <c r="Q9" s="166" t="s">
        <v>39</v>
      </c>
      <c r="R9" s="167"/>
      <c r="S9" s="167"/>
      <c r="T9" s="167"/>
      <c r="U9" s="166" t="s">
        <v>39</v>
      </c>
      <c r="V9" s="167"/>
      <c r="W9" s="167"/>
      <c r="X9" s="167"/>
      <c r="Y9" s="166" t="s">
        <v>39</v>
      </c>
      <c r="Z9" s="167"/>
      <c r="AA9" s="167"/>
      <c r="AB9" s="167"/>
    </row>
    <row r="10" spans="1:28" x14ac:dyDescent="0.25">
      <c r="I10" s="107"/>
    </row>
    <row r="11" spans="1:28" ht="38.25" x14ac:dyDescent="0.25">
      <c r="A11" s="143" t="s">
        <v>84</v>
      </c>
      <c r="B11" s="144"/>
      <c r="C11" s="23" t="s">
        <v>5</v>
      </c>
      <c r="D11" s="23" t="s">
        <v>64</v>
      </c>
      <c r="E11" s="24">
        <f>'9.1 melléklet'!E11+'9.7 melléklet'!E11</f>
        <v>80287470</v>
      </c>
      <c r="F11" s="25">
        <f>'9.1 melléklet'!F11+'9.7 melléklet'!F11</f>
        <v>0</v>
      </c>
      <c r="G11" s="24">
        <f>'9.1 melléklet'!G11+'9.7 melléklet'!G11</f>
        <v>147551250</v>
      </c>
      <c r="H11" s="24">
        <f>'9.1 melléklet'!H11+'9.7 melléklet'!H11</f>
        <v>227838720</v>
      </c>
      <c r="I11" s="24">
        <f>'9.1 melléklet'!I11+'9.7 melléklet'!I11</f>
        <v>0</v>
      </c>
      <c r="J11" s="25">
        <f>'9.1 melléklet'!J11+'9.7 melléklet'!J11</f>
        <v>0</v>
      </c>
      <c r="K11" s="24">
        <f>'9.1 melléklet'!K11+'9.7 melléklet'!K11</f>
        <v>0</v>
      </c>
      <c r="L11" s="24">
        <f>'9.1 melléklet'!L11+'9.7 melléklet'!L11</f>
        <v>0</v>
      </c>
      <c r="M11" s="24">
        <f>'9.1 melléklet'!M11+'9.7 melléklet'!M11</f>
        <v>0</v>
      </c>
      <c r="N11" s="25">
        <f>'9.1 melléklet'!N11+'9.7 melléklet'!N11</f>
        <v>0</v>
      </c>
      <c r="O11" s="24">
        <f>'9.1 melléklet'!O11+'9.7 melléklet'!O11</f>
        <v>0</v>
      </c>
      <c r="P11" s="24">
        <f>'9.1 melléklet'!P11+'9.7 melléklet'!P11</f>
        <v>0</v>
      </c>
      <c r="Q11" s="24">
        <f>'9.1 melléklet'!Q11+'9.7 melléklet'!Q11</f>
        <v>0</v>
      </c>
      <c r="R11" s="25">
        <f>'9.1 melléklet'!R11+'9.7 melléklet'!R11</f>
        <v>0</v>
      </c>
      <c r="S11" s="24">
        <f>'9.1 melléklet'!S11+'9.7 melléklet'!S11</f>
        <v>0</v>
      </c>
      <c r="T11" s="24">
        <f>'9.1 melléklet'!T11+'9.7 melléklet'!T11</f>
        <v>0</v>
      </c>
      <c r="U11" s="24">
        <f>'9.1 melléklet'!U11+'9.7 melléklet'!U11</f>
        <v>0</v>
      </c>
      <c r="V11" s="25">
        <f>'9.1 melléklet'!V11+'9.7 melléklet'!V11</f>
        <v>0</v>
      </c>
      <c r="W11" s="24">
        <f>'9.1 melléklet'!W11+'9.7 melléklet'!W11</f>
        <v>0</v>
      </c>
      <c r="X11" s="24">
        <f>'9.1 melléklet'!X11+'9.7 melléklet'!X11</f>
        <v>0</v>
      </c>
      <c r="Y11" s="24">
        <f>'9.1 melléklet'!Y11+'9.7 melléklet'!Y11</f>
        <v>80287470</v>
      </c>
      <c r="Z11" s="25">
        <f>'9.1 melléklet'!Z11+'9.7 melléklet'!Z11</f>
        <v>0</v>
      </c>
      <c r="AA11" s="24">
        <f>'9.1 melléklet'!AA11+'9.7 melléklet'!AA11</f>
        <v>147551250</v>
      </c>
      <c r="AB11" s="24">
        <f>'9.1 melléklet'!AB11+'9.7 melléklet'!AB11</f>
        <v>227838720</v>
      </c>
    </row>
    <row r="12" spans="1:28" ht="38.25" x14ac:dyDescent="0.25">
      <c r="A12" s="143" t="s">
        <v>85</v>
      </c>
      <c r="B12" s="144"/>
      <c r="C12" s="23" t="s">
        <v>65</v>
      </c>
      <c r="D12" s="23" t="s">
        <v>66</v>
      </c>
      <c r="E12" s="24">
        <f>'9.1 melléklet'!E12+'9.7 melléklet'!E12</f>
        <v>238262700</v>
      </c>
      <c r="F12" s="25">
        <f>'9.1 melléklet'!F12+'9.7 melléklet'!F12</f>
        <v>0</v>
      </c>
      <c r="G12" s="25">
        <f>'9.1 melléklet'!G12+'9.7 melléklet'!G12</f>
        <v>0</v>
      </c>
      <c r="H12" s="24">
        <f>'9.1 melléklet'!H12+'9.7 melléklet'!H12</f>
        <v>238262700</v>
      </c>
      <c r="I12" s="24">
        <f>'9.1 melléklet'!I12+'9.7 melléklet'!I12</f>
        <v>0</v>
      </c>
      <c r="J12" s="25">
        <f>'9.1 melléklet'!J12+'9.7 melléklet'!J12</f>
        <v>0</v>
      </c>
      <c r="K12" s="25">
        <f>'9.1 melléklet'!K12+'9.7 melléklet'!K12</f>
        <v>0</v>
      </c>
      <c r="L12" s="24">
        <f>'9.1 melléklet'!L12+'9.7 melléklet'!L12</f>
        <v>0</v>
      </c>
      <c r="M12" s="24">
        <f>'9.1 melléklet'!M12+'9.7 melléklet'!M12</f>
        <v>0</v>
      </c>
      <c r="N12" s="25">
        <f>'9.1 melléklet'!N12+'9.7 melléklet'!N12</f>
        <v>0</v>
      </c>
      <c r="O12" s="25">
        <f>'9.1 melléklet'!O12+'9.7 melléklet'!O12</f>
        <v>0</v>
      </c>
      <c r="P12" s="24">
        <f>'9.1 melléklet'!P12+'9.7 melléklet'!P12</f>
        <v>0</v>
      </c>
      <c r="Q12" s="24">
        <f>'9.1 melléklet'!Q12+'9.7 melléklet'!Q12</f>
        <v>0</v>
      </c>
      <c r="R12" s="25">
        <f>'9.1 melléklet'!R12+'9.7 melléklet'!R12</f>
        <v>0</v>
      </c>
      <c r="S12" s="25">
        <f>'9.1 melléklet'!S12+'9.7 melléklet'!S12</f>
        <v>0</v>
      </c>
      <c r="T12" s="24">
        <f>'9.1 melléklet'!T12+'9.7 melléklet'!T12</f>
        <v>0</v>
      </c>
      <c r="U12" s="24">
        <f>'9.1 melléklet'!U12+'9.7 melléklet'!U12</f>
        <v>0</v>
      </c>
      <c r="V12" s="25">
        <f>'9.1 melléklet'!V12+'9.7 melléklet'!V12</f>
        <v>0</v>
      </c>
      <c r="W12" s="25">
        <f>'9.1 melléklet'!W12+'9.7 melléklet'!W12</f>
        <v>0</v>
      </c>
      <c r="X12" s="24">
        <f>'9.1 melléklet'!X12+'9.7 melléklet'!X12</f>
        <v>0</v>
      </c>
      <c r="Y12" s="24">
        <f>'9.1 melléklet'!Y12+'9.7 melléklet'!Y12</f>
        <v>238262700</v>
      </c>
      <c r="Z12" s="25">
        <f>'9.1 melléklet'!Z12+'9.7 melléklet'!Z12</f>
        <v>0</v>
      </c>
      <c r="AA12" s="25">
        <f>'9.1 melléklet'!AA12+'9.7 melléklet'!AA12</f>
        <v>0</v>
      </c>
      <c r="AB12" s="24">
        <f>'9.1 melléklet'!AB12+'9.7 melléklet'!AB12</f>
        <v>238262700</v>
      </c>
    </row>
    <row r="13" spans="1:28" ht="51" x14ac:dyDescent="0.25">
      <c r="A13" s="143" t="s">
        <v>86</v>
      </c>
      <c r="B13" s="144"/>
      <c r="C13" s="23" t="s">
        <v>67</v>
      </c>
      <c r="D13" s="23" t="s">
        <v>369</v>
      </c>
      <c r="E13" s="24">
        <f>'9.1 melléklet'!E13+'9.7 melléklet'!E13</f>
        <v>104075589</v>
      </c>
      <c r="F13" s="25">
        <f>'9.1 melléklet'!F13+'9.7 melléklet'!F13</f>
        <v>0</v>
      </c>
      <c r="G13" s="25">
        <f>'9.1 melléklet'!G13+'9.7 melléklet'!G13</f>
        <v>0</v>
      </c>
      <c r="H13" s="24">
        <f>'9.1 melléklet'!H13+'9.7 melléklet'!H13</f>
        <v>104075589</v>
      </c>
      <c r="I13" s="24">
        <f>'9.1 melléklet'!I13+'9.7 melléklet'!I13</f>
        <v>0</v>
      </c>
      <c r="J13" s="25">
        <f>'9.1 melléklet'!J13+'9.7 melléklet'!J13</f>
        <v>0</v>
      </c>
      <c r="K13" s="25">
        <f>'9.1 melléklet'!K13+'9.7 melléklet'!K13</f>
        <v>0</v>
      </c>
      <c r="L13" s="24">
        <f>'9.1 melléklet'!L13+'9.7 melléklet'!L13</f>
        <v>0</v>
      </c>
      <c r="M13" s="24">
        <f>'9.1 melléklet'!M13+'9.7 melléklet'!M13</f>
        <v>0</v>
      </c>
      <c r="N13" s="25">
        <f>'9.1 melléklet'!N13+'9.7 melléklet'!N13</f>
        <v>0</v>
      </c>
      <c r="O13" s="25">
        <f>'9.1 melléklet'!O13+'9.7 melléklet'!O13</f>
        <v>0</v>
      </c>
      <c r="P13" s="24">
        <f>'9.1 melléklet'!P13+'9.7 melléklet'!P13</f>
        <v>0</v>
      </c>
      <c r="Q13" s="24">
        <f>'9.1 melléklet'!Q13+'9.7 melléklet'!Q13</f>
        <v>0</v>
      </c>
      <c r="R13" s="25">
        <f>'9.1 melléklet'!R13+'9.7 melléklet'!R13</f>
        <v>0</v>
      </c>
      <c r="S13" s="25">
        <f>'9.1 melléklet'!S13+'9.7 melléklet'!S13</f>
        <v>0</v>
      </c>
      <c r="T13" s="24">
        <f>'9.1 melléklet'!T13+'9.7 melléklet'!T13</f>
        <v>0</v>
      </c>
      <c r="U13" s="24">
        <f>'9.1 melléklet'!U13+'9.7 melléklet'!U13</f>
        <v>0</v>
      </c>
      <c r="V13" s="25">
        <f>'9.1 melléklet'!V13+'9.7 melléklet'!V13</f>
        <v>0</v>
      </c>
      <c r="W13" s="25">
        <f>'9.1 melléklet'!W13+'9.7 melléklet'!W13</f>
        <v>0</v>
      </c>
      <c r="X13" s="24">
        <f>'9.1 melléklet'!X13+'9.7 melléklet'!X13</f>
        <v>0</v>
      </c>
      <c r="Y13" s="24">
        <f>'9.1 melléklet'!Y13+'9.7 melléklet'!Y13</f>
        <v>104075589</v>
      </c>
      <c r="Z13" s="25">
        <f>'9.1 melléklet'!Z13+'9.7 melléklet'!Z13</f>
        <v>0</v>
      </c>
      <c r="AA13" s="25">
        <f>'9.1 melléklet'!AA13+'9.7 melléklet'!AA13</f>
        <v>0</v>
      </c>
      <c r="AB13" s="24">
        <f>'9.1 melléklet'!AB13+'9.7 melléklet'!AB13</f>
        <v>104075589</v>
      </c>
    </row>
    <row r="14" spans="1:28" ht="38.25" x14ac:dyDescent="0.25">
      <c r="A14" s="51" t="s">
        <v>87</v>
      </c>
      <c r="B14" s="51"/>
      <c r="C14" s="23" t="s">
        <v>368</v>
      </c>
      <c r="D14" s="23" t="s">
        <v>370</v>
      </c>
      <c r="E14" s="24"/>
      <c r="F14" s="25"/>
      <c r="G14" s="25"/>
      <c r="H14" s="24"/>
      <c r="I14" s="24"/>
      <c r="J14" s="25"/>
      <c r="K14" s="25"/>
      <c r="L14" s="24"/>
      <c r="M14" s="24"/>
      <c r="N14" s="25"/>
      <c r="O14" s="25"/>
      <c r="P14" s="24"/>
      <c r="Q14" s="24"/>
      <c r="R14" s="25"/>
      <c r="S14" s="25"/>
      <c r="T14" s="24"/>
      <c r="U14" s="24"/>
      <c r="V14" s="25"/>
      <c r="W14" s="25"/>
      <c r="X14" s="24"/>
      <c r="Y14" s="24"/>
      <c r="Z14" s="25"/>
      <c r="AA14" s="25"/>
      <c r="AB14" s="24"/>
    </row>
    <row r="15" spans="1:28" ht="51" x14ac:dyDescent="0.25">
      <c r="A15" s="51" t="s">
        <v>88</v>
      </c>
      <c r="B15" s="51"/>
      <c r="C15" s="23" t="s">
        <v>371</v>
      </c>
      <c r="D15" s="23" t="s">
        <v>68</v>
      </c>
      <c r="E15" s="24"/>
      <c r="F15" s="25"/>
      <c r="G15" s="25"/>
      <c r="H15" s="24"/>
      <c r="I15" s="24"/>
      <c r="J15" s="25"/>
      <c r="K15" s="25"/>
      <c r="L15" s="24"/>
      <c r="M15" s="24"/>
      <c r="N15" s="25"/>
      <c r="O15" s="25"/>
      <c r="P15" s="24"/>
      <c r="Q15" s="24"/>
      <c r="R15" s="25"/>
      <c r="S15" s="25"/>
      <c r="T15" s="24"/>
      <c r="U15" s="24"/>
      <c r="V15" s="25"/>
      <c r="W15" s="25"/>
      <c r="X15" s="24"/>
      <c r="Y15" s="24"/>
      <c r="Z15" s="25"/>
      <c r="AA15" s="25"/>
      <c r="AB15" s="24"/>
    </row>
    <row r="16" spans="1:28" ht="25.5" x14ac:dyDescent="0.25">
      <c r="A16" s="143" t="s">
        <v>89</v>
      </c>
      <c r="B16" s="144"/>
      <c r="C16" s="23" t="s">
        <v>69</v>
      </c>
      <c r="D16" s="23" t="s">
        <v>70</v>
      </c>
      <c r="E16" s="24">
        <f>'9.1 melléklet'!E16+'9.7 melléklet'!E16</f>
        <v>23173430</v>
      </c>
      <c r="F16" s="25">
        <f>'9.1 melléklet'!F16+'9.7 melléklet'!F16</f>
        <v>0</v>
      </c>
      <c r="G16" s="25">
        <f>'9.1 melléklet'!G16+'9.7 melléklet'!G16</f>
        <v>0</v>
      </c>
      <c r="H16" s="24">
        <f>'9.1 melléklet'!H16+'9.7 melléklet'!H16</f>
        <v>23173430</v>
      </c>
      <c r="I16" s="24">
        <f>'9.1 melléklet'!I16+'9.7 melléklet'!I16</f>
        <v>0</v>
      </c>
      <c r="J16" s="25">
        <f>'9.1 melléklet'!J16+'9.7 melléklet'!J16</f>
        <v>0</v>
      </c>
      <c r="K16" s="25">
        <f>'9.1 melléklet'!K16+'9.7 melléklet'!K16</f>
        <v>0</v>
      </c>
      <c r="L16" s="24">
        <f>'9.1 melléklet'!L16+'9.7 melléklet'!L16</f>
        <v>0</v>
      </c>
      <c r="M16" s="24">
        <f>'9.1 melléklet'!M16+'9.7 melléklet'!M16</f>
        <v>0</v>
      </c>
      <c r="N16" s="25">
        <f>'9.1 melléklet'!N16+'9.7 melléklet'!N16</f>
        <v>0</v>
      </c>
      <c r="O16" s="25">
        <f>'9.1 melléklet'!O16+'9.7 melléklet'!O16</f>
        <v>0</v>
      </c>
      <c r="P16" s="24">
        <f>'9.1 melléklet'!P16+'9.7 melléklet'!P16</f>
        <v>0</v>
      </c>
      <c r="Q16" s="24">
        <f>'9.1 melléklet'!Q16+'9.7 melléklet'!Q16</f>
        <v>0</v>
      </c>
      <c r="R16" s="25">
        <f>'9.1 melléklet'!R16+'9.7 melléklet'!R16</f>
        <v>0</v>
      </c>
      <c r="S16" s="25">
        <f>'9.1 melléklet'!S16+'9.7 melléklet'!S16</f>
        <v>0</v>
      </c>
      <c r="T16" s="24">
        <f>'9.1 melléklet'!T16+'9.7 melléklet'!T16</f>
        <v>0</v>
      </c>
      <c r="U16" s="24">
        <f>'9.1 melléklet'!U16+'9.7 melléklet'!U16</f>
        <v>0</v>
      </c>
      <c r="V16" s="25">
        <f>'9.1 melléklet'!V16+'9.7 melléklet'!V16</f>
        <v>0</v>
      </c>
      <c r="W16" s="25">
        <f>'9.1 melléklet'!W16+'9.7 melléklet'!W16</f>
        <v>0</v>
      </c>
      <c r="X16" s="24">
        <f>'9.1 melléklet'!X16+'9.7 melléklet'!X16</f>
        <v>0</v>
      </c>
      <c r="Y16" s="24">
        <f>'9.1 melléklet'!Y16+'9.7 melléklet'!Y16</f>
        <v>23173430</v>
      </c>
      <c r="Z16" s="25">
        <f>'9.1 melléklet'!Z16+'9.7 melléklet'!Z16</f>
        <v>0</v>
      </c>
      <c r="AA16" s="25">
        <f>'9.1 melléklet'!AA16+'9.7 melléklet'!AA16</f>
        <v>0</v>
      </c>
      <c r="AB16" s="24">
        <f>'9.1 melléklet'!AB16+'9.7 melléklet'!AB16</f>
        <v>23173430</v>
      </c>
    </row>
    <row r="17" spans="1:28" ht="38.25" x14ac:dyDescent="0.25">
      <c r="A17" s="143" t="s">
        <v>90</v>
      </c>
      <c r="B17" s="144"/>
      <c r="C17" s="23" t="s">
        <v>71</v>
      </c>
      <c r="D17" s="23" t="s">
        <v>72</v>
      </c>
      <c r="E17" s="25">
        <f>'9.1 melléklet'!E17+'9.7 melléklet'!E17</f>
        <v>0</v>
      </c>
      <c r="F17" s="25">
        <f>'9.1 melléklet'!F17+'9.7 melléklet'!F17</f>
        <v>0</v>
      </c>
      <c r="G17" s="25">
        <f>'9.1 melléklet'!G17+'9.7 melléklet'!G17</f>
        <v>0</v>
      </c>
      <c r="H17" s="25">
        <f>'9.1 melléklet'!H17+'9.7 melléklet'!H17</f>
        <v>0</v>
      </c>
      <c r="I17" s="25">
        <f>'9.1 melléklet'!I17+'9.7 melléklet'!I17</f>
        <v>0</v>
      </c>
      <c r="J17" s="25">
        <f>'9.1 melléklet'!J17+'9.7 melléklet'!J17</f>
        <v>0</v>
      </c>
      <c r="K17" s="25">
        <f>'9.1 melléklet'!K17+'9.7 melléklet'!K17</f>
        <v>0</v>
      </c>
      <c r="L17" s="25">
        <f>'9.1 melléklet'!L17+'9.7 melléklet'!L17</f>
        <v>0</v>
      </c>
      <c r="M17" s="25">
        <f>'9.1 melléklet'!M17+'9.7 melléklet'!M17</f>
        <v>0</v>
      </c>
      <c r="N17" s="25">
        <f>'9.1 melléklet'!N17+'9.7 melléklet'!N17</f>
        <v>0</v>
      </c>
      <c r="O17" s="25">
        <f>'9.1 melléklet'!O17+'9.7 melléklet'!O17</f>
        <v>0</v>
      </c>
      <c r="P17" s="25">
        <f>'9.1 melléklet'!P17+'9.7 melléklet'!P17</f>
        <v>0</v>
      </c>
      <c r="Q17" s="25">
        <f>'9.1 melléklet'!Q17+'9.7 melléklet'!Q17</f>
        <v>0</v>
      </c>
      <c r="R17" s="25">
        <f>'9.1 melléklet'!R17+'9.7 melléklet'!R17</f>
        <v>0</v>
      </c>
      <c r="S17" s="25">
        <f>'9.1 melléklet'!S17+'9.7 melléklet'!S17</f>
        <v>0</v>
      </c>
      <c r="T17" s="25">
        <f>'9.1 melléklet'!T17+'9.7 melléklet'!T17</f>
        <v>0</v>
      </c>
      <c r="U17" s="25">
        <f>'9.1 melléklet'!U17+'9.7 melléklet'!U17</f>
        <v>0</v>
      </c>
      <c r="V17" s="25">
        <f>'9.1 melléklet'!V17+'9.7 melléklet'!V17</f>
        <v>0</v>
      </c>
      <c r="W17" s="25">
        <f>'9.1 melléklet'!W17+'9.7 melléklet'!W17</f>
        <v>0</v>
      </c>
      <c r="X17" s="25">
        <f>'9.1 melléklet'!X17+'9.7 melléklet'!X17</f>
        <v>0</v>
      </c>
      <c r="Y17" s="25">
        <f>'9.1 melléklet'!Y17+'9.7 melléklet'!Y17</f>
        <v>0</v>
      </c>
      <c r="Z17" s="25">
        <f>'9.1 melléklet'!Z17+'9.7 melléklet'!Z17</f>
        <v>0</v>
      </c>
      <c r="AA17" s="25">
        <f>'9.1 melléklet'!AA17+'9.7 melléklet'!AA17</f>
        <v>0</v>
      </c>
      <c r="AB17" s="25">
        <f>'9.1 melléklet'!AB17+'9.7 melléklet'!AB17</f>
        <v>0</v>
      </c>
    </row>
    <row r="18" spans="1:28" x14ac:dyDescent="0.25">
      <c r="A18" s="143" t="s">
        <v>91</v>
      </c>
      <c r="B18" s="144"/>
      <c r="C18" s="26" t="s">
        <v>61</v>
      </c>
      <c r="D18" s="26" t="s">
        <v>73</v>
      </c>
      <c r="E18" s="27">
        <f>'9.1 melléklet'!E18+'9.7 melléklet'!E18</f>
        <v>0</v>
      </c>
      <c r="F18" s="27">
        <f>'9.1 melléklet'!F18+'9.7 melléklet'!F18</f>
        <v>0</v>
      </c>
      <c r="G18" s="27">
        <f>'9.1 melléklet'!G18+'9.7 melléklet'!G18</f>
        <v>0</v>
      </c>
      <c r="H18" s="27">
        <f>'9.1 melléklet'!H18+'9.7 melléklet'!H18</f>
        <v>0</v>
      </c>
      <c r="I18" s="27">
        <f>'9.1 melléklet'!I18+'9.7 melléklet'!I18</f>
        <v>0</v>
      </c>
      <c r="J18" s="27">
        <f>'9.1 melléklet'!J18+'9.7 melléklet'!J18</f>
        <v>0</v>
      </c>
      <c r="K18" s="27">
        <f>'9.1 melléklet'!K18+'9.7 melléklet'!K18</f>
        <v>0</v>
      </c>
      <c r="L18" s="27">
        <f>'9.1 melléklet'!L18+'9.7 melléklet'!L18</f>
        <v>0</v>
      </c>
      <c r="M18" s="27">
        <f>'9.1 melléklet'!M18+'9.7 melléklet'!M18</f>
        <v>0</v>
      </c>
      <c r="N18" s="27">
        <f>'9.1 melléklet'!N18+'9.7 melléklet'!N18</f>
        <v>0</v>
      </c>
      <c r="O18" s="27">
        <f>'9.1 melléklet'!O18+'9.7 melléklet'!O18</f>
        <v>0</v>
      </c>
      <c r="P18" s="27">
        <f>'9.1 melléklet'!P18+'9.7 melléklet'!P18</f>
        <v>0</v>
      </c>
      <c r="Q18" s="27">
        <f>'9.1 melléklet'!Q18+'9.7 melléklet'!Q18</f>
        <v>0</v>
      </c>
      <c r="R18" s="27">
        <f>'9.1 melléklet'!R18+'9.7 melléklet'!R18</f>
        <v>0</v>
      </c>
      <c r="S18" s="27">
        <f>'9.1 melléklet'!S18+'9.7 melléklet'!S18</f>
        <v>0</v>
      </c>
      <c r="T18" s="27">
        <f>'9.1 melléklet'!T18+'9.7 melléklet'!T18</f>
        <v>0</v>
      </c>
      <c r="U18" s="27">
        <f>'9.1 melléklet'!U18+'9.7 melléklet'!U18</f>
        <v>0</v>
      </c>
      <c r="V18" s="27">
        <f>'9.1 melléklet'!V18+'9.7 melléklet'!V18</f>
        <v>0</v>
      </c>
      <c r="W18" s="27">
        <f>'9.1 melléklet'!W18+'9.7 melléklet'!W18</f>
        <v>0</v>
      </c>
      <c r="X18" s="27">
        <f>'9.1 melléklet'!X18+'9.7 melléklet'!X18</f>
        <v>0</v>
      </c>
      <c r="Y18" s="27">
        <f>'9.1 melléklet'!Y18+'9.7 melléklet'!Y18</f>
        <v>0</v>
      </c>
      <c r="Z18" s="27">
        <f>'9.1 melléklet'!Z18+'9.7 melléklet'!Z18</f>
        <v>0</v>
      </c>
      <c r="AA18" s="27">
        <f>'9.1 melléklet'!AA18+'9.7 melléklet'!AA18</f>
        <v>0</v>
      </c>
      <c r="AB18" s="27">
        <f>'9.1 melléklet'!AB18+'9.7 melléklet'!AB18</f>
        <v>0</v>
      </c>
    </row>
    <row r="19" spans="1:28" ht="25.5" x14ac:dyDescent="0.25">
      <c r="A19" s="146" t="s">
        <v>92</v>
      </c>
      <c r="B19" s="147"/>
      <c r="C19" s="13" t="s">
        <v>373</v>
      </c>
      <c r="D19" s="13" t="s">
        <v>74</v>
      </c>
      <c r="E19" s="28">
        <f>'9.1 melléklet'!E19+'9.7 melléklet'!E19</f>
        <v>509844897</v>
      </c>
      <c r="F19" s="28">
        <f>'9.1 melléklet'!F19+'9.7 melléklet'!F19</f>
        <v>0</v>
      </c>
      <c r="G19" s="28">
        <f>'9.1 melléklet'!G19+'9.7 melléklet'!G19</f>
        <v>147551250</v>
      </c>
      <c r="H19" s="28">
        <f>'9.1 melléklet'!H19+'9.7 melléklet'!H19</f>
        <v>657396147</v>
      </c>
      <c r="I19" s="28">
        <f>'9.1 melléklet'!I19+'9.7 melléklet'!I19</f>
        <v>0</v>
      </c>
      <c r="J19" s="28">
        <f>'9.1 melléklet'!J19+'9.7 melléklet'!J19</f>
        <v>0</v>
      </c>
      <c r="K19" s="28">
        <f>'9.1 melléklet'!K19+'9.7 melléklet'!K19</f>
        <v>0</v>
      </c>
      <c r="L19" s="28">
        <f>'9.1 melléklet'!L19+'9.7 melléklet'!L19</f>
        <v>0</v>
      </c>
      <c r="M19" s="28">
        <f>'9.1 melléklet'!M19+'9.7 melléklet'!M19</f>
        <v>0</v>
      </c>
      <c r="N19" s="28">
        <f>'9.1 melléklet'!N19+'9.7 melléklet'!N19</f>
        <v>0</v>
      </c>
      <c r="O19" s="28">
        <f>'9.1 melléklet'!O19+'9.7 melléklet'!O19</f>
        <v>0</v>
      </c>
      <c r="P19" s="28">
        <f>'9.1 melléklet'!P19+'9.7 melléklet'!P19</f>
        <v>0</v>
      </c>
      <c r="Q19" s="28">
        <f>'9.1 melléklet'!Q19+'9.7 melléklet'!Q19</f>
        <v>0</v>
      </c>
      <c r="R19" s="28">
        <f>'9.1 melléklet'!R19+'9.7 melléklet'!R19</f>
        <v>0</v>
      </c>
      <c r="S19" s="28">
        <f>'9.1 melléklet'!S19+'9.7 melléklet'!S19</f>
        <v>0</v>
      </c>
      <c r="T19" s="28">
        <f>'9.1 melléklet'!T19+'9.7 melléklet'!T19</f>
        <v>0</v>
      </c>
      <c r="U19" s="28">
        <f>'9.1 melléklet'!U19+'9.7 melléklet'!U19</f>
        <v>0</v>
      </c>
      <c r="V19" s="28">
        <f>'9.1 melléklet'!V19+'9.7 melléklet'!V19</f>
        <v>0</v>
      </c>
      <c r="W19" s="28">
        <f>'9.1 melléklet'!W19+'9.7 melléklet'!W19</f>
        <v>0</v>
      </c>
      <c r="X19" s="28">
        <f>'9.1 melléklet'!X19+'9.7 melléklet'!X19</f>
        <v>0</v>
      </c>
      <c r="Y19" s="28">
        <f>'9.1 melléklet'!Y19+'9.7 melléklet'!Y19</f>
        <v>509844897</v>
      </c>
      <c r="Z19" s="28">
        <f>'9.1 melléklet'!Z19+'9.7 melléklet'!Z19</f>
        <v>0</v>
      </c>
      <c r="AA19" s="28">
        <f>'9.1 melléklet'!AA19+'9.7 melléklet'!AA19</f>
        <v>147551250</v>
      </c>
      <c r="AB19" s="28">
        <f>'9.1 melléklet'!AB19+'9.7 melléklet'!AB19</f>
        <v>657396147</v>
      </c>
    </row>
    <row r="20" spans="1:28" x14ac:dyDescent="0.25">
      <c r="A20" s="146" t="s">
        <v>93</v>
      </c>
      <c r="B20" s="147"/>
      <c r="C20" s="13" t="s">
        <v>7</v>
      </c>
      <c r="D20" s="13" t="s">
        <v>79</v>
      </c>
      <c r="E20" s="29">
        <f>'9.1 melléklet'!E20+'9.7 melléklet'!E20</f>
        <v>0</v>
      </c>
      <c r="F20" s="29">
        <f>'9.1 melléklet'!F20+'9.7 melléklet'!F20</f>
        <v>0</v>
      </c>
      <c r="G20" s="29">
        <f>'9.1 melléklet'!G20+'9.7 melléklet'!G20</f>
        <v>0</v>
      </c>
      <c r="H20" s="29">
        <f>'9.1 melléklet'!H20+'9.7 melléklet'!H20</f>
        <v>0</v>
      </c>
      <c r="I20" s="29">
        <f>'9.1 melléklet'!I20+'9.7 melléklet'!I20</f>
        <v>0</v>
      </c>
      <c r="J20" s="28">
        <f>'9.1 melléklet'!J20+'9.7 melléklet'!J20</f>
        <v>14366914</v>
      </c>
      <c r="K20" s="28">
        <f>'9.1 melléklet'!K20+'9.7 melléklet'!K20</f>
        <v>0</v>
      </c>
      <c r="L20" s="28">
        <f>'9.1 melléklet'!L20+'9.7 melléklet'!L20</f>
        <v>14366914</v>
      </c>
      <c r="M20" s="28">
        <f>'9.1 melléklet'!M20+'9.7 melléklet'!M20</f>
        <v>0</v>
      </c>
      <c r="N20" s="28">
        <f>'9.1 melléklet'!N20+'9.7 melléklet'!N20</f>
        <v>0</v>
      </c>
      <c r="O20" s="28">
        <f>'9.1 melléklet'!O20+'9.7 melléklet'!O20</f>
        <v>0</v>
      </c>
      <c r="P20" s="28">
        <f>'9.1 melléklet'!P20+'9.7 melléklet'!P20</f>
        <v>0</v>
      </c>
      <c r="Q20" s="28">
        <f>'9.1 melléklet'!Q20+'9.7 melléklet'!Q20</f>
        <v>0</v>
      </c>
      <c r="R20" s="28">
        <f>'9.1 melléklet'!R20+'9.7 melléklet'!R20</f>
        <v>0</v>
      </c>
      <c r="S20" s="28">
        <f>'9.1 melléklet'!S20+'9.7 melléklet'!S20</f>
        <v>0</v>
      </c>
      <c r="T20" s="28">
        <f>'9.1 melléklet'!T20+'9.7 melléklet'!T20</f>
        <v>0</v>
      </c>
      <c r="U20" s="28">
        <f>'9.1 melléklet'!U20+'9.7 melléklet'!U20</f>
        <v>0</v>
      </c>
      <c r="V20" s="28">
        <f>'9.1 melléklet'!V20+'9.7 melléklet'!V20</f>
        <v>0</v>
      </c>
      <c r="W20" s="28">
        <f>'9.1 melléklet'!W20+'9.7 melléklet'!W20</f>
        <v>0</v>
      </c>
      <c r="X20" s="28">
        <f>'9.1 melléklet'!X20+'9.7 melléklet'!X20</f>
        <v>0</v>
      </c>
      <c r="Y20" s="28">
        <f>'9.1 melléklet'!Y20+'9.7 melléklet'!Y20</f>
        <v>0</v>
      </c>
      <c r="Z20" s="28">
        <f>'9.1 melléklet'!Z20+'9.7 melléklet'!Z20</f>
        <v>14366914</v>
      </c>
      <c r="AA20" s="28">
        <f>'9.1 melléklet'!AA20+'9.7 melléklet'!AA20</f>
        <v>0</v>
      </c>
      <c r="AB20" s="28">
        <f>'9.1 melléklet'!AB20+'9.7 melléklet'!AB20</f>
        <v>14366914</v>
      </c>
    </row>
    <row r="21" spans="1:28" ht="51" hidden="1" customHeight="1" x14ac:dyDescent="0.25">
      <c r="A21" s="146" t="s">
        <v>94</v>
      </c>
      <c r="B21" s="147"/>
      <c r="C21" s="13" t="s">
        <v>75</v>
      </c>
      <c r="D21" s="13" t="s">
        <v>80</v>
      </c>
      <c r="E21" s="29">
        <f>'9.1 melléklet'!E21+'9.7 melléklet'!E21</f>
        <v>0</v>
      </c>
      <c r="F21" s="29">
        <f>'9.1 melléklet'!F21+'9.7 melléklet'!F21</f>
        <v>0</v>
      </c>
      <c r="G21" s="29">
        <f>'9.1 melléklet'!G21+'9.7 melléklet'!G21</f>
        <v>0</v>
      </c>
      <c r="H21" s="29">
        <f>'9.1 melléklet'!H21+'9.7 melléklet'!H21</f>
        <v>0</v>
      </c>
      <c r="I21" s="29">
        <f>'9.1 melléklet'!I21+'9.7 melléklet'!I21</f>
        <v>0</v>
      </c>
      <c r="J21" s="29">
        <f>'9.1 melléklet'!J21+'9.7 melléklet'!J21</f>
        <v>0</v>
      </c>
      <c r="K21" s="29">
        <f>'9.1 melléklet'!K21+'9.7 melléklet'!K21</f>
        <v>0</v>
      </c>
      <c r="L21" s="29">
        <f>'9.1 melléklet'!L21+'9.7 melléklet'!L21</f>
        <v>0</v>
      </c>
      <c r="M21" s="29">
        <f>'9.1 melléklet'!M21+'9.7 melléklet'!M21</f>
        <v>0</v>
      </c>
      <c r="N21" s="29">
        <f>'9.1 melléklet'!N21+'9.7 melléklet'!N21</f>
        <v>0</v>
      </c>
      <c r="O21" s="29">
        <f>'9.1 melléklet'!O21+'9.7 melléklet'!O21</f>
        <v>0</v>
      </c>
      <c r="P21" s="29">
        <f>'9.1 melléklet'!P21+'9.7 melléklet'!P21</f>
        <v>0</v>
      </c>
      <c r="Q21" s="29">
        <f>'9.1 melléklet'!Q21+'9.7 melléklet'!Q21</f>
        <v>0</v>
      </c>
      <c r="R21" s="29">
        <f>'9.1 melléklet'!R21+'9.7 melléklet'!R21</f>
        <v>0</v>
      </c>
      <c r="S21" s="29">
        <f>'9.1 melléklet'!S21+'9.7 melléklet'!S21</f>
        <v>0</v>
      </c>
      <c r="T21" s="29">
        <f>'9.1 melléklet'!T21+'9.7 melléklet'!T21</f>
        <v>0</v>
      </c>
      <c r="U21" s="29">
        <f>'9.1 melléklet'!U21+'9.7 melléklet'!U21</f>
        <v>0</v>
      </c>
      <c r="V21" s="29">
        <f>'9.1 melléklet'!V21+'9.7 melléklet'!V21</f>
        <v>0</v>
      </c>
      <c r="W21" s="29">
        <f>'9.1 melléklet'!W21+'9.7 melléklet'!W21</f>
        <v>0</v>
      </c>
      <c r="X21" s="29">
        <f>'9.1 melléklet'!X21+'9.7 melléklet'!X21</f>
        <v>0</v>
      </c>
      <c r="Y21" s="29">
        <f>'9.1 melléklet'!Y21+'9.7 melléklet'!Y21</f>
        <v>0</v>
      </c>
      <c r="Z21" s="29">
        <f>'9.1 melléklet'!Z21+'9.7 melléklet'!Z21</f>
        <v>0</v>
      </c>
      <c r="AA21" s="29">
        <f>'9.1 melléklet'!AA21+'9.7 melléklet'!AA21</f>
        <v>0</v>
      </c>
      <c r="AB21" s="29">
        <f>'9.1 melléklet'!AB21+'9.7 melléklet'!AB21</f>
        <v>0</v>
      </c>
    </row>
    <row r="22" spans="1:28" ht="51" hidden="1" customHeight="1" x14ac:dyDescent="0.25">
      <c r="A22" s="146" t="s">
        <v>95</v>
      </c>
      <c r="B22" s="147"/>
      <c r="C22" s="13" t="s">
        <v>76</v>
      </c>
      <c r="D22" s="13" t="s">
        <v>81</v>
      </c>
      <c r="E22" s="29">
        <f>'9.1 melléklet'!E22+'9.7 melléklet'!E22</f>
        <v>0</v>
      </c>
      <c r="F22" s="29">
        <f>'9.1 melléklet'!F22+'9.7 melléklet'!F22</f>
        <v>0</v>
      </c>
      <c r="G22" s="29">
        <f>'9.1 melléklet'!G22+'9.7 melléklet'!G22</f>
        <v>0</v>
      </c>
      <c r="H22" s="29">
        <f>'9.1 melléklet'!H22+'9.7 melléklet'!H22</f>
        <v>0</v>
      </c>
      <c r="I22" s="29">
        <f>'9.1 melléklet'!I22+'9.7 melléklet'!I22</f>
        <v>0</v>
      </c>
      <c r="J22" s="29">
        <f>'9.1 melléklet'!J22+'9.7 melléklet'!J22</f>
        <v>0</v>
      </c>
      <c r="K22" s="29">
        <f>'9.1 melléklet'!K22+'9.7 melléklet'!K22</f>
        <v>0</v>
      </c>
      <c r="L22" s="29">
        <f>'9.1 melléklet'!L22+'9.7 melléklet'!L22</f>
        <v>0</v>
      </c>
      <c r="M22" s="29">
        <f>'9.1 melléklet'!M22+'9.7 melléklet'!M22</f>
        <v>0</v>
      </c>
      <c r="N22" s="29">
        <f>'9.1 melléklet'!N22+'9.7 melléklet'!N22</f>
        <v>0</v>
      </c>
      <c r="O22" s="29">
        <f>'9.1 melléklet'!O22+'9.7 melléklet'!O22</f>
        <v>0</v>
      </c>
      <c r="P22" s="29">
        <f>'9.1 melléklet'!P22+'9.7 melléklet'!P22</f>
        <v>0</v>
      </c>
      <c r="Q22" s="29">
        <f>'9.1 melléklet'!Q22+'9.7 melléklet'!Q22</f>
        <v>0</v>
      </c>
      <c r="R22" s="29">
        <f>'9.1 melléklet'!R22+'9.7 melléklet'!R22</f>
        <v>0</v>
      </c>
      <c r="S22" s="29">
        <f>'9.1 melléklet'!S22+'9.7 melléklet'!S22</f>
        <v>0</v>
      </c>
      <c r="T22" s="29">
        <f>'9.1 melléklet'!T22+'9.7 melléklet'!T22</f>
        <v>0</v>
      </c>
      <c r="U22" s="29">
        <f>'9.1 melléklet'!U22+'9.7 melléklet'!U22</f>
        <v>0</v>
      </c>
      <c r="V22" s="29">
        <f>'9.1 melléklet'!V22+'9.7 melléklet'!V22</f>
        <v>0</v>
      </c>
      <c r="W22" s="29">
        <f>'9.1 melléklet'!W22+'9.7 melléklet'!W22</f>
        <v>0</v>
      </c>
      <c r="X22" s="29">
        <f>'9.1 melléklet'!X22+'9.7 melléklet'!X22</f>
        <v>0</v>
      </c>
      <c r="Y22" s="29">
        <f>'9.1 melléklet'!Y22+'9.7 melléklet'!Y22</f>
        <v>0</v>
      </c>
      <c r="Z22" s="29">
        <f>'9.1 melléklet'!Z22+'9.7 melléklet'!Z22</f>
        <v>0</v>
      </c>
      <c r="AA22" s="29">
        <f>'9.1 melléklet'!AA22+'9.7 melléklet'!AA22</f>
        <v>0</v>
      </c>
      <c r="AB22" s="29">
        <f>'9.1 melléklet'!AB22+'9.7 melléklet'!AB22</f>
        <v>0</v>
      </c>
    </row>
    <row r="23" spans="1:28" ht="51" hidden="1" customHeight="1" x14ac:dyDescent="0.25">
      <c r="A23" s="146" t="s">
        <v>96</v>
      </c>
      <c r="B23" s="147"/>
      <c r="C23" s="13" t="s">
        <v>77</v>
      </c>
      <c r="D23" s="13" t="s">
        <v>82</v>
      </c>
      <c r="E23" s="29">
        <f>'9.1 melléklet'!E23+'9.7 melléklet'!E23</f>
        <v>0</v>
      </c>
      <c r="F23" s="29">
        <f>'9.1 melléklet'!F23+'9.7 melléklet'!F23</f>
        <v>0</v>
      </c>
      <c r="G23" s="29">
        <f>'9.1 melléklet'!G23+'9.7 melléklet'!G23</f>
        <v>0</v>
      </c>
      <c r="H23" s="29">
        <f>'9.1 melléklet'!H23+'9.7 melléklet'!H23</f>
        <v>0</v>
      </c>
      <c r="I23" s="29">
        <f>'9.1 melléklet'!I23+'9.7 melléklet'!I23</f>
        <v>0</v>
      </c>
      <c r="J23" s="29">
        <f>'9.1 melléklet'!J23+'9.7 melléklet'!J23</f>
        <v>0</v>
      </c>
      <c r="K23" s="29">
        <f>'9.1 melléklet'!K23+'9.7 melléklet'!K23</f>
        <v>0</v>
      </c>
      <c r="L23" s="29">
        <f>'9.1 melléklet'!L23+'9.7 melléklet'!L23</f>
        <v>0</v>
      </c>
      <c r="M23" s="29">
        <f>'9.1 melléklet'!M23+'9.7 melléklet'!M23</f>
        <v>0</v>
      </c>
      <c r="N23" s="29">
        <f>'9.1 melléklet'!N23+'9.7 melléklet'!N23</f>
        <v>0</v>
      </c>
      <c r="O23" s="29">
        <f>'9.1 melléklet'!O23+'9.7 melléklet'!O23</f>
        <v>0</v>
      </c>
      <c r="P23" s="29">
        <f>'9.1 melléklet'!P23+'9.7 melléklet'!P23</f>
        <v>0</v>
      </c>
      <c r="Q23" s="29">
        <f>'9.1 melléklet'!Q23+'9.7 melléklet'!Q23</f>
        <v>0</v>
      </c>
      <c r="R23" s="29">
        <f>'9.1 melléklet'!R23+'9.7 melléklet'!R23</f>
        <v>0</v>
      </c>
      <c r="S23" s="29">
        <f>'9.1 melléklet'!S23+'9.7 melléklet'!S23</f>
        <v>0</v>
      </c>
      <c r="T23" s="29">
        <f>'9.1 melléklet'!T23+'9.7 melléklet'!T23</f>
        <v>0</v>
      </c>
      <c r="U23" s="29">
        <f>'9.1 melléklet'!U23+'9.7 melléklet'!U23</f>
        <v>0</v>
      </c>
      <c r="V23" s="29">
        <f>'9.1 melléklet'!V23+'9.7 melléklet'!V23</f>
        <v>0</v>
      </c>
      <c r="W23" s="29">
        <f>'9.1 melléklet'!W23+'9.7 melléklet'!W23</f>
        <v>0</v>
      </c>
      <c r="X23" s="29">
        <f>'9.1 melléklet'!X23+'9.7 melléklet'!X23</f>
        <v>0</v>
      </c>
      <c r="Y23" s="29">
        <f>'9.1 melléklet'!Y23+'9.7 melléklet'!Y23</f>
        <v>0</v>
      </c>
      <c r="Z23" s="29">
        <f>'9.1 melléklet'!Z23+'9.7 melléklet'!Z23</f>
        <v>0</v>
      </c>
      <c r="AA23" s="29">
        <f>'9.1 melléklet'!AA23+'9.7 melléklet'!AA23</f>
        <v>0</v>
      </c>
      <c r="AB23" s="29">
        <f>'9.1 melléklet'!AB23+'9.7 melléklet'!AB23</f>
        <v>0</v>
      </c>
    </row>
    <row r="24" spans="1:28" ht="38.25" x14ac:dyDescent="0.25">
      <c r="A24" s="146" t="s">
        <v>62</v>
      </c>
      <c r="B24" s="147"/>
      <c r="C24" s="13" t="s">
        <v>78</v>
      </c>
      <c r="D24" s="13" t="s">
        <v>83</v>
      </c>
      <c r="E24" s="28">
        <f>'9.1 melléklet'!E24+'9.7 melléklet'!E24</f>
        <v>26295846</v>
      </c>
      <c r="F24" s="29">
        <f>'9.1 melléklet'!F24+'9.7 melléklet'!F24</f>
        <v>0</v>
      </c>
      <c r="G24" s="29">
        <f>'9.1 melléklet'!G24+'9.7 melléklet'!G24</f>
        <v>0</v>
      </c>
      <c r="H24" s="28">
        <f>'9.1 melléklet'!H24+'9.7 melléklet'!H24</f>
        <v>26295846</v>
      </c>
      <c r="I24" s="28">
        <f>'9.1 melléklet'!I24+'9.7 melléklet'!I24</f>
        <v>-26295846</v>
      </c>
      <c r="J24" s="29">
        <f>'9.1 melléklet'!J24+'9.7 melléklet'!J24</f>
        <v>0</v>
      </c>
      <c r="K24" s="29">
        <f>'9.1 melléklet'!K24+'9.7 melléklet'!K24</f>
        <v>0</v>
      </c>
      <c r="L24" s="28">
        <f>'9.1 melléklet'!L24+'9.7 melléklet'!L24</f>
        <v>-26295846</v>
      </c>
      <c r="M24" s="28">
        <f>'9.1 melléklet'!M24+'9.7 melléklet'!M24</f>
        <v>0</v>
      </c>
      <c r="N24" s="29">
        <f>'9.1 melléklet'!N24+'9.7 melléklet'!N24</f>
        <v>0</v>
      </c>
      <c r="O24" s="29">
        <f>'9.1 melléklet'!O24+'9.7 melléklet'!O24</f>
        <v>0</v>
      </c>
      <c r="P24" s="28">
        <f>'9.1 melléklet'!P24+'9.7 melléklet'!P24</f>
        <v>0</v>
      </c>
      <c r="Q24" s="28">
        <f>'9.1 melléklet'!Q24+'9.7 melléklet'!Q24</f>
        <v>0</v>
      </c>
      <c r="R24" s="29">
        <f>'9.1 melléklet'!R24+'9.7 melléklet'!R24</f>
        <v>0</v>
      </c>
      <c r="S24" s="29">
        <f>'9.1 melléklet'!S24+'9.7 melléklet'!S24</f>
        <v>0</v>
      </c>
      <c r="T24" s="28">
        <f>'9.1 melléklet'!T24+'9.7 melléklet'!T24</f>
        <v>0</v>
      </c>
      <c r="U24" s="28">
        <f>'9.1 melléklet'!U24+'9.7 melléklet'!U24</f>
        <v>0</v>
      </c>
      <c r="V24" s="29">
        <f>'9.1 melléklet'!V24+'9.7 melléklet'!V24</f>
        <v>0</v>
      </c>
      <c r="W24" s="29">
        <f>'9.1 melléklet'!W24+'9.7 melléklet'!W24</f>
        <v>0</v>
      </c>
      <c r="X24" s="28">
        <f>'9.1 melléklet'!X24+'9.7 melléklet'!X24</f>
        <v>0</v>
      </c>
      <c r="Y24" s="28">
        <f>'9.1 melléklet'!Y24+'9.7 melléklet'!Y24</f>
        <v>0</v>
      </c>
      <c r="Z24" s="29">
        <f>'9.1 melléklet'!Z24+'9.7 melléklet'!Z24</f>
        <v>0</v>
      </c>
      <c r="AA24" s="29">
        <f>'9.1 melléklet'!AA24+'9.7 melléklet'!AA24</f>
        <v>0</v>
      </c>
      <c r="AB24" s="28">
        <f>'9.1 melléklet'!AB24+'9.7 melléklet'!AB24</f>
        <v>0</v>
      </c>
    </row>
    <row r="25" spans="1:28" ht="38.25" x14ac:dyDescent="0.25">
      <c r="A25" s="148" t="s">
        <v>102</v>
      </c>
      <c r="B25" s="149"/>
      <c r="C25" s="30" t="s">
        <v>374</v>
      </c>
      <c r="D25" s="30" t="s">
        <v>97</v>
      </c>
      <c r="E25" s="31">
        <f>'9.1 melléklet'!E25+'9.7 melléklet'!E25</f>
        <v>536140743</v>
      </c>
      <c r="F25" s="31">
        <f>'9.1 melléklet'!F25+'9.7 melléklet'!F25</f>
        <v>0</v>
      </c>
      <c r="G25" s="31">
        <f>'9.1 melléklet'!G25+'9.7 melléklet'!G25</f>
        <v>147551250</v>
      </c>
      <c r="H25" s="31">
        <f>'9.1 melléklet'!H25+'9.7 melléklet'!H25</f>
        <v>683691993</v>
      </c>
      <c r="I25" s="31">
        <f>'9.1 melléklet'!I25+'9.7 melléklet'!I25</f>
        <v>-26295846</v>
      </c>
      <c r="J25" s="31">
        <f>'9.1 melléklet'!J25+'9.7 melléklet'!J25</f>
        <v>14366914</v>
      </c>
      <c r="K25" s="31">
        <f>'9.1 melléklet'!K25+'9.7 melléklet'!K25</f>
        <v>0</v>
      </c>
      <c r="L25" s="31">
        <f>'9.1 melléklet'!L25+'9.7 melléklet'!L25</f>
        <v>-11928932</v>
      </c>
      <c r="M25" s="31">
        <f>'9.1 melléklet'!M25+'9.7 melléklet'!M25</f>
        <v>0</v>
      </c>
      <c r="N25" s="31">
        <f>'9.1 melléklet'!N25+'9.7 melléklet'!N25</f>
        <v>0</v>
      </c>
      <c r="O25" s="31">
        <f>'9.1 melléklet'!O25+'9.7 melléklet'!O25</f>
        <v>0</v>
      </c>
      <c r="P25" s="31">
        <f>'9.1 melléklet'!P25+'9.7 melléklet'!P25</f>
        <v>0</v>
      </c>
      <c r="Q25" s="31">
        <f>'9.1 melléklet'!Q25+'9.7 melléklet'!Q25</f>
        <v>0</v>
      </c>
      <c r="R25" s="31">
        <f>'9.1 melléklet'!R25+'9.7 melléklet'!R25</f>
        <v>0</v>
      </c>
      <c r="S25" s="31">
        <f>'9.1 melléklet'!S25+'9.7 melléklet'!S25</f>
        <v>0</v>
      </c>
      <c r="T25" s="31">
        <f>'9.1 melléklet'!T25+'9.7 melléklet'!T25</f>
        <v>0</v>
      </c>
      <c r="U25" s="31">
        <f>'9.1 melléklet'!U25+'9.7 melléklet'!U25</f>
        <v>0</v>
      </c>
      <c r="V25" s="31">
        <f>'9.1 melléklet'!V25+'9.7 melléklet'!V25</f>
        <v>0</v>
      </c>
      <c r="W25" s="31">
        <f>'9.1 melléklet'!W25+'9.7 melléklet'!W25</f>
        <v>0</v>
      </c>
      <c r="X25" s="31">
        <f>'9.1 melléklet'!X25+'9.7 melléklet'!X25</f>
        <v>0</v>
      </c>
      <c r="Y25" s="31">
        <f>'9.1 melléklet'!Y25+'9.7 melléklet'!Y25</f>
        <v>509844897</v>
      </c>
      <c r="Z25" s="31">
        <f>'9.1 melléklet'!Z25+'9.7 melléklet'!Z25</f>
        <v>14366914</v>
      </c>
      <c r="AA25" s="31">
        <f>'9.1 melléklet'!AA25+'9.7 melléklet'!AA25</f>
        <v>147551250</v>
      </c>
      <c r="AB25" s="31">
        <f>'9.1 melléklet'!AB25+'9.7 melléklet'!AB25</f>
        <v>671763061</v>
      </c>
    </row>
    <row r="26" spans="1:28" ht="25.5" customHeight="1" x14ac:dyDescent="0.25">
      <c r="A26" s="143" t="s">
        <v>103</v>
      </c>
      <c r="B26" s="144"/>
      <c r="C26" s="23" t="s">
        <v>9</v>
      </c>
      <c r="D26" s="23" t="s">
        <v>106</v>
      </c>
      <c r="E26" s="25">
        <f>'9.1 melléklet'!E26+'9.7 melléklet'!E26</f>
        <v>0</v>
      </c>
      <c r="F26" s="25">
        <f>'9.1 melléklet'!F26+'9.7 melléklet'!F26</f>
        <v>0</v>
      </c>
      <c r="G26" s="25">
        <f>'9.1 melléklet'!G26+'9.7 melléklet'!G26</f>
        <v>0</v>
      </c>
      <c r="H26" s="25">
        <f>'9.1 melléklet'!H26+'9.7 melléklet'!H26</f>
        <v>0</v>
      </c>
      <c r="I26" s="25">
        <f>'9.1 melléklet'!I26+'9.7 melléklet'!I26</f>
        <v>0</v>
      </c>
      <c r="J26" s="25">
        <f>'9.1 melléklet'!J26+'9.7 melléklet'!J26</f>
        <v>0</v>
      </c>
      <c r="K26" s="25">
        <f>'9.1 melléklet'!K26+'9.7 melléklet'!K26</f>
        <v>0</v>
      </c>
      <c r="L26" s="25">
        <f>'9.1 melléklet'!L26+'9.7 melléklet'!L26</f>
        <v>0</v>
      </c>
      <c r="M26" s="25">
        <f>'9.1 melléklet'!M26+'9.7 melléklet'!M26</f>
        <v>0</v>
      </c>
      <c r="N26" s="25">
        <f>'9.1 melléklet'!N26+'9.7 melléklet'!N26</f>
        <v>0</v>
      </c>
      <c r="O26" s="25">
        <f>'9.1 melléklet'!O26+'9.7 melléklet'!O26</f>
        <v>0</v>
      </c>
      <c r="P26" s="25">
        <f>'9.1 melléklet'!P26+'9.7 melléklet'!P26</f>
        <v>0</v>
      </c>
      <c r="Q26" s="25">
        <f>'9.1 melléklet'!Q26+'9.7 melléklet'!Q26</f>
        <v>0</v>
      </c>
      <c r="R26" s="25">
        <f>'9.1 melléklet'!R26+'9.7 melléklet'!R26</f>
        <v>0</v>
      </c>
      <c r="S26" s="25">
        <f>'9.1 melléklet'!S26+'9.7 melléklet'!S26</f>
        <v>0</v>
      </c>
      <c r="T26" s="25">
        <f>'9.1 melléklet'!T26+'9.7 melléklet'!T26</f>
        <v>0</v>
      </c>
      <c r="U26" s="25">
        <f>'9.1 melléklet'!U26+'9.7 melléklet'!U26</f>
        <v>0</v>
      </c>
      <c r="V26" s="25">
        <f>'9.1 melléklet'!V26+'9.7 melléklet'!V26</f>
        <v>0</v>
      </c>
      <c r="W26" s="25">
        <f>'9.1 melléklet'!W26+'9.7 melléklet'!W26</f>
        <v>0</v>
      </c>
      <c r="X26" s="25">
        <f>'9.1 melléklet'!X26+'9.7 melléklet'!X26</f>
        <v>0</v>
      </c>
      <c r="Y26" s="25">
        <f>'9.1 melléklet'!Y26+'9.7 melléklet'!Y26</f>
        <v>0</v>
      </c>
      <c r="Z26" s="25">
        <f>'9.1 melléklet'!Z26+'9.7 melléklet'!Z26</f>
        <v>0</v>
      </c>
      <c r="AA26" s="25">
        <f>'9.1 melléklet'!AA26+'9.7 melléklet'!AA26</f>
        <v>0</v>
      </c>
      <c r="AB26" s="25">
        <f>'9.1 melléklet'!AB26+'9.7 melléklet'!AB26</f>
        <v>0</v>
      </c>
    </row>
    <row r="27" spans="1:28" ht="51" customHeight="1" x14ac:dyDescent="0.25">
      <c r="A27" s="143" t="s">
        <v>104</v>
      </c>
      <c r="B27" s="144"/>
      <c r="C27" s="23" t="s">
        <v>98</v>
      </c>
      <c r="D27" s="23" t="s">
        <v>107</v>
      </c>
      <c r="E27" s="25">
        <f>'9.1 melléklet'!E27+'9.7 melléklet'!E27</f>
        <v>0</v>
      </c>
      <c r="F27" s="25">
        <f>'9.1 melléklet'!F27+'9.7 melléklet'!F27</f>
        <v>0</v>
      </c>
      <c r="G27" s="25">
        <f>'9.1 melléklet'!G27+'9.7 melléklet'!G27</f>
        <v>0</v>
      </c>
      <c r="H27" s="25">
        <f>'9.1 melléklet'!H27+'9.7 melléklet'!H27</f>
        <v>0</v>
      </c>
      <c r="I27" s="25">
        <f>'9.1 melléklet'!I27+'9.7 melléklet'!I27</f>
        <v>0</v>
      </c>
      <c r="J27" s="25">
        <f>'9.1 melléklet'!J27+'9.7 melléklet'!J27</f>
        <v>0</v>
      </c>
      <c r="K27" s="25">
        <f>'9.1 melléklet'!K27+'9.7 melléklet'!K27</f>
        <v>0</v>
      </c>
      <c r="L27" s="25">
        <f>'9.1 melléklet'!L27+'9.7 melléklet'!L27</f>
        <v>0</v>
      </c>
      <c r="M27" s="25">
        <f>'9.1 melléklet'!M27+'9.7 melléklet'!M27</f>
        <v>0</v>
      </c>
      <c r="N27" s="25">
        <f>'9.1 melléklet'!N27+'9.7 melléklet'!N27</f>
        <v>0</v>
      </c>
      <c r="O27" s="25">
        <f>'9.1 melléklet'!O27+'9.7 melléklet'!O27</f>
        <v>0</v>
      </c>
      <c r="P27" s="25">
        <f>'9.1 melléklet'!P27+'9.7 melléklet'!P27</f>
        <v>0</v>
      </c>
      <c r="Q27" s="25">
        <f>'9.1 melléklet'!Q27+'9.7 melléklet'!Q27</f>
        <v>0</v>
      </c>
      <c r="R27" s="25">
        <f>'9.1 melléklet'!R27+'9.7 melléklet'!R27</f>
        <v>0</v>
      </c>
      <c r="S27" s="25">
        <f>'9.1 melléklet'!S27+'9.7 melléklet'!S27</f>
        <v>0</v>
      </c>
      <c r="T27" s="25">
        <f>'9.1 melléklet'!T27+'9.7 melléklet'!T27</f>
        <v>0</v>
      </c>
      <c r="U27" s="25">
        <f>'9.1 melléklet'!U27+'9.7 melléklet'!U27</f>
        <v>0</v>
      </c>
      <c r="V27" s="25">
        <f>'9.1 melléklet'!V27+'9.7 melléklet'!V27</f>
        <v>0</v>
      </c>
      <c r="W27" s="25">
        <f>'9.1 melléklet'!W27+'9.7 melléklet'!W27</f>
        <v>0</v>
      </c>
      <c r="X27" s="25">
        <f>'9.1 melléklet'!X27+'9.7 melléklet'!X27</f>
        <v>0</v>
      </c>
      <c r="Y27" s="25">
        <f>'9.1 melléklet'!Y27+'9.7 melléklet'!Y27</f>
        <v>0</v>
      </c>
      <c r="Z27" s="25">
        <f>'9.1 melléklet'!Z27+'9.7 melléklet'!Z27</f>
        <v>0</v>
      </c>
      <c r="AA27" s="25">
        <f>'9.1 melléklet'!AA27+'9.7 melléklet'!AA27</f>
        <v>0</v>
      </c>
      <c r="AB27" s="25">
        <f>'9.1 melléklet'!AB27+'9.7 melléklet'!AB27</f>
        <v>0</v>
      </c>
    </row>
    <row r="28" spans="1:28" ht="51" customHeight="1" x14ac:dyDescent="0.25">
      <c r="A28" s="143" t="s">
        <v>105</v>
      </c>
      <c r="B28" s="144"/>
      <c r="C28" s="23" t="s">
        <v>99</v>
      </c>
      <c r="D28" s="23" t="s">
        <v>108</v>
      </c>
      <c r="E28" s="25">
        <f>'9.1 melléklet'!E28+'9.7 melléklet'!E28</f>
        <v>0</v>
      </c>
      <c r="F28" s="25">
        <f>'9.1 melléklet'!F28+'9.7 melléklet'!F28</f>
        <v>0</v>
      </c>
      <c r="G28" s="25">
        <f>'9.1 melléklet'!G28+'9.7 melléklet'!G28</f>
        <v>0</v>
      </c>
      <c r="H28" s="25">
        <f>'9.1 melléklet'!H28+'9.7 melléklet'!H28</f>
        <v>0</v>
      </c>
      <c r="I28" s="25">
        <f>'9.1 melléklet'!I28+'9.7 melléklet'!I28</f>
        <v>0</v>
      </c>
      <c r="J28" s="25">
        <f>'9.1 melléklet'!J28+'9.7 melléklet'!J28</f>
        <v>0</v>
      </c>
      <c r="K28" s="25">
        <f>'9.1 melléklet'!K28+'9.7 melléklet'!K28</f>
        <v>0</v>
      </c>
      <c r="L28" s="25">
        <f>'9.1 melléklet'!L28+'9.7 melléklet'!L28</f>
        <v>0</v>
      </c>
      <c r="M28" s="25">
        <f>'9.1 melléklet'!M28+'9.7 melléklet'!M28</f>
        <v>0</v>
      </c>
      <c r="N28" s="25">
        <f>'9.1 melléklet'!N28+'9.7 melléklet'!N28</f>
        <v>0</v>
      </c>
      <c r="O28" s="25">
        <f>'9.1 melléklet'!O28+'9.7 melléklet'!O28</f>
        <v>0</v>
      </c>
      <c r="P28" s="25">
        <f>'9.1 melléklet'!P28+'9.7 melléklet'!P28</f>
        <v>0</v>
      </c>
      <c r="Q28" s="25">
        <f>'9.1 melléklet'!Q28+'9.7 melléklet'!Q28</f>
        <v>0</v>
      </c>
      <c r="R28" s="25">
        <f>'9.1 melléklet'!R28+'9.7 melléklet'!R28</f>
        <v>0</v>
      </c>
      <c r="S28" s="25">
        <f>'9.1 melléklet'!S28+'9.7 melléklet'!S28</f>
        <v>0</v>
      </c>
      <c r="T28" s="25">
        <f>'9.1 melléklet'!T28+'9.7 melléklet'!T28</f>
        <v>0</v>
      </c>
      <c r="U28" s="25">
        <f>'9.1 melléklet'!U28+'9.7 melléklet'!U28</f>
        <v>0</v>
      </c>
      <c r="V28" s="25">
        <f>'9.1 melléklet'!V28+'9.7 melléklet'!V28</f>
        <v>0</v>
      </c>
      <c r="W28" s="25">
        <f>'9.1 melléklet'!W28+'9.7 melléklet'!W28</f>
        <v>0</v>
      </c>
      <c r="X28" s="25">
        <f>'9.1 melléklet'!X28+'9.7 melléklet'!X28</f>
        <v>0</v>
      </c>
      <c r="Y28" s="25">
        <f>'9.1 melléklet'!Y28+'9.7 melléklet'!Y28</f>
        <v>0</v>
      </c>
      <c r="Z28" s="25">
        <f>'9.1 melléklet'!Z28+'9.7 melléklet'!Z28</f>
        <v>0</v>
      </c>
      <c r="AA28" s="25">
        <f>'9.1 melléklet'!AA28+'9.7 melléklet'!AA28</f>
        <v>0</v>
      </c>
      <c r="AB28" s="25">
        <f>'9.1 melléklet'!AB28+'9.7 melléklet'!AB28</f>
        <v>0</v>
      </c>
    </row>
    <row r="29" spans="1:28" ht="51" customHeight="1" x14ac:dyDescent="0.25">
      <c r="A29" s="143" t="s">
        <v>112</v>
      </c>
      <c r="B29" s="144"/>
      <c r="C29" s="23" t="s">
        <v>100</v>
      </c>
      <c r="D29" s="23" t="s">
        <v>109</v>
      </c>
      <c r="E29" s="25">
        <f>'9.1 melléklet'!E29+'9.7 melléklet'!E29</f>
        <v>0</v>
      </c>
      <c r="F29" s="25">
        <f>'9.1 melléklet'!F29+'9.7 melléklet'!F29</f>
        <v>0</v>
      </c>
      <c r="G29" s="25">
        <f>'9.1 melléklet'!G29+'9.7 melléklet'!G29</f>
        <v>0</v>
      </c>
      <c r="H29" s="25">
        <f>'9.1 melléklet'!H29+'9.7 melléklet'!H29</f>
        <v>0</v>
      </c>
      <c r="I29" s="25">
        <f>'9.1 melléklet'!I29+'9.7 melléklet'!I29</f>
        <v>0</v>
      </c>
      <c r="J29" s="25">
        <f>'9.1 melléklet'!J29+'9.7 melléklet'!J29</f>
        <v>0</v>
      </c>
      <c r="K29" s="25">
        <f>'9.1 melléklet'!K29+'9.7 melléklet'!K29</f>
        <v>0</v>
      </c>
      <c r="L29" s="25">
        <f>'9.1 melléklet'!L29+'9.7 melléklet'!L29</f>
        <v>0</v>
      </c>
      <c r="M29" s="25">
        <f>'9.1 melléklet'!M29+'9.7 melléklet'!M29</f>
        <v>0</v>
      </c>
      <c r="N29" s="25">
        <f>'9.1 melléklet'!N29+'9.7 melléklet'!N29</f>
        <v>0</v>
      </c>
      <c r="O29" s="25">
        <f>'9.1 melléklet'!O29+'9.7 melléklet'!O29</f>
        <v>0</v>
      </c>
      <c r="P29" s="25">
        <f>'9.1 melléklet'!P29+'9.7 melléklet'!P29</f>
        <v>0</v>
      </c>
      <c r="Q29" s="25">
        <f>'9.1 melléklet'!Q29+'9.7 melléklet'!Q29</f>
        <v>0</v>
      </c>
      <c r="R29" s="25">
        <f>'9.1 melléklet'!R29+'9.7 melléklet'!R29</f>
        <v>0</v>
      </c>
      <c r="S29" s="25">
        <f>'9.1 melléklet'!S29+'9.7 melléklet'!S29</f>
        <v>0</v>
      </c>
      <c r="T29" s="25">
        <f>'9.1 melléklet'!T29+'9.7 melléklet'!T29</f>
        <v>0</v>
      </c>
      <c r="U29" s="25">
        <f>'9.1 melléklet'!U29+'9.7 melléklet'!U29</f>
        <v>0</v>
      </c>
      <c r="V29" s="25">
        <f>'9.1 melléklet'!V29+'9.7 melléklet'!V29</f>
        <v>0</v>
      </c>
      <c r="W29" s="25">
        <f>'9.1 melléklet'!W29+'9.7 melléklet'!W29</f>
        <v>0</v>
      </c>
      <c r="X29" s="25">
        <f>'9.1 melléklet'!X29+'9.7 melléklet'!X29</f>
        <v>0</v>
      </c>
      <c r="Y29" s="25">
        <f>'9.1 melléklet'!Y29+'9.7 melléklet'!Y29</f>
        <v>0</v>
      </c>
      <c r="Z29" s="25">
        <f>'9.1 melléklet'!Z29+'9.7 melléklet'!Z29</f>
        <v>0</v>
      </c>
      <c r="AA29" s="25">
        <f>'9.1 melléklet'!AA29+'9.7 melléklet'!AA29</f>
        <v>0</v>
      </c>
      <c r="AB29" s="25">
        <f>'9.1 melléklet'!AB29+'9.7 melléklet'!AB29</f>
        <v>0</v>
      </c>
    </row>
    <row r="30" spans="1:28" ht="38.25" customHeight="1" x14ac:dyDescent="0.25">
      <c r="A30" s="143" t="s">
        <v>113</v>
      </c>
      <c r="B30" s="144"/>
      <c r="C30" s="23" t="s">
        <v>101</v>
      </c>
      <c r="D30" s="23" t="s">
        <v>110</v>
      </c>
      <c r="E30" s="25">
        <f>'9.1 melléklet'!E30+'9.7 melléklet'!E30</f>
        <v>0</v>
      </c>
      <c r="F30" s="24">
        <f>'9.1 melléklet'!F30+'9.7 melléklet'!F30</f>
        <v>0</v>
      </c>
      <c r="G30" s="25">
        <f>'9.1 melléklet'!G30+'9.7 melléklet'!G30</f>
        <v>0</v>
      </c>
      <c r="H30" s="24">
        <f>'9.1 melléklet'!H30+'9.7 melléklet'!H30</f>
        <v>0</v>
      </c>
      <c r="I30" s="25">
        <f>'9.1 melléklet'!I30+'9.7 melléklet'!I30</f>
        <v>0</v>
      </c>
      <c r="J30" s="24">
        <f>'9.1 melléklet'!J30+'9.7 melléklet'!J30</f>
        <v>0</v>
      </c>
      <c r="K30" s="25">
        <f>'9.1 melléklet'!K30+'9.7 melléklet'!K30</f>
        <v>0</v>
      </c>
      <c r="L30" s="24">
        <f>'9.1 melléklet'!L30+'9.7 melléklet'!L30</f>
        <v>0</v>
      </c>
      <c r="M30" s="25">
        <f>'9.1 melléklet'!M30+'9.7 melléklet'!M30</f>
        <v>0</v>
      </c>
      <c r="N30" s="24">
        <f>'9.1 melléklet'!N30+'9.7 melléklet'!N30</f>
        <v>0</v>
      </c>
      <c r="O30" s="25">
        <f>'9.1 melléklet'!O30+'9.7 melléklet'!O30</f>
        <v>0</v>
      </c>
      <c r="P30" s="24">
        <f>'9.1 melléklet'!P30+'9.7 melléklet'!P30</f>
        <v>0</v>
      </c>
      <c r="Q30" s="25">
        <f>'9.1 melléklet'!Q30+'9.7 melléklet'!Q30</f>
        <v>0</v>
      </c>
      <c r="R30" s="24">
        <f>'9.1 melléklet'!R30+'9.7 melléklet'!R30</f>
        <v>0</v>
      </c>
      <c r="S30" s="25">
        <f>'9.1 melléklet'!S30+'9.7 melléklet'!S30</f>
        <v>0</v>
      </c>
      <c r="T30" s="24">
        <f>'9.1 melléklet'!T30+'9.7 melléklet'!T30</f>
        <v>0</v>
      </c>
      <c r="U30" s="25">
        <f>'9.1 melléklet'!U30+'9.7 melléklet'!U30</f>
        <v>0</v>
      </c>
      <c r="V30" s="24">
        <f>'9.1 melléklet'!V30+'9.7 melléklet'!V30</f>
        <v>0</v>
      </c>
      <c r="W30" s="25">
        <f>'9.1 melléklet'!W30+'9.7 melléklet'!W30</f>
        <v>0</v>
      </c>
      <c r="X30" s="24">
        <f>'9.1 melléklet'!X30+'9.7 melléklet'!X30</f>
        <v>0</v>
      </c>
      <c r="Y30" s="25">
        <f>'9.1 melléklet'!Y30+'9.7 melléklet'!Y30</f>
        <v>0</v>
      </c>
      <c r="Z30" s="24">
        <f>'9.1 melléklet'!Z30+'9.7 melléklet'!Z30</f>
        <v>0</v>
      </c>
      <c r="AA30" s="25">
        <f>'9.1 melléklet'!AA30+'9.7 melléklet'!AA30</f>
        <v>0</v>
      </c>
      <c r="AB30" s="24">
        <f>'9.1 melléklet'!AB30+'9.7 melléklet'!AB30</f>
        <v>0</v>
      </c>
    </row>
    <row r="31" spans="1:28" ht="38.25" customHeight="1" x14ac:dyDescent="0.25">
      <c r="A31" s="148" t="s">
        <v>114</v>
      </c>
      <c r="B31" s="149"/>
      <c r="C31" s="30" t="s">
        <v>372</v>
      </c>
      <c r="D31" s="30" t="s">
        <v>111</v>
      </c>
      <c r="E31" s="32">
        <f>'9.1 melléklet'!E31+'9.7 melléklet'!E31</f>
        <v>0</v>
      </c>
      <c r="F31" s="32">
        <f>'9.1 melléklet'!F31+'9.7 melléklet'!F31</f>
        <v>0</v>
      </c>
      <c r="G31" s="32">
        <f>'9.1 melléklet'!G31+'9.7 melléklet'!G31</f>
        <v>0</v>
      </c>
      <c r="H31" s="32">
        <f>'9.1 melléklet'!H31+'9.7 melléklet'!H31</f>
        <v>0</v>
      </c>
      <c r="I31" s="32">
        <f>'9.1 melléklet'!I31+'9.7 melléklet'!I31</f>
        <v>0</v>
      </c>
      <c r="J31" s="32">
        <f>'9.1 melléklet'!J31+'9.7 melléklet'!J31</f>
        <v>0</v>
      </c>
      <c r="K31" s="32">
        <f>'9.1 melléklet'!K31+'9.7 melléklet'!K31</f>
        <v>0</v>
      </c>
      <c r="L31" s="32">
        <f>'9.1 melléklet'!L31+'9.7 melléklet'!L31</f>
        <v>0</v>
      </c>
      <c r="M31" s="32">
        <f>'9.1 melléklet'!M31+'9.7 melléklet'!M31</f>
        <v>0</v>
      </c>
      <c r="N31" s="32">
        <f>'9.1 melléklet'!N31+'9.7 melléklet'!N31</f>
        <v>0</v>
      </c>
      <c r="O31" s="32">
        <f>'9.1 melléklet'!O31+'9.7 melléklet'!O31</f>
        <v>0</v>
      </c>
      <c r="P31" s="32">
        <f>'9.1 melléklet'!P31+'9.7 melléklet'!P31</f>
        <v>0</v>
      </c>
      <c r="Q31" s="32">
        <f>'9.1 melléklet'!Q31+'9.7 melléklet'!Q31</f>
        <v>0</v>
      </c>
      <c r="R31" s="32">
        <f>'9.1 melléklet'!R31+'9.7 melléklet'!R31</f>
        <v>0</v>
      </c>
      <c r="S31" s="32">
        <f>'9.1 melléklet'!S31+'9.7 melléklet'!S31</f>
        <v>0</v>
      </c>
      <c r="T31" s="32">
        <f>'9.1 melléklet'!T31+'9.7 melléklet'!T31</f>
        <v>0</v>
      </c>
      <c r="U31" s="32">
        <f>'9.1 melléklet'!U31+'9.7 melléklet'!U31</f>
        <v>0</v>
      </c>
      <c r="V31" s="32">
        <f>'9.1 melléklet'!V31+'9.7 melléklet'!V31</f>
        <v>0</v>
      </c>
      <c r="W31" s="32">
        <f>'9.1 melléklet'!W31+'9.7 melléklet'!W31</f>
        <v>0</v>
      </c>
      <c r="X31" s="32">
        <f>'9.1 melléklet'!X31+'9.7 melléklet'!X31</f>
        <v>0</v>
      </c>
      <c r="Y31" s="32">
        <f>'9.1 melléklet'!Y31+'9.7 melléklet'!Y31</f>
        <v>0</v>
      </c>
      <c r="Z31" s="32">
        <f>'9.1 melléklet'!Z31+'9.7 melléklet'!Z31</f>
        <v>0</v>
      </c>
      <c r="AA31" s="32">
        <f>'9.1 melléklet'!AA31+'9.7 melléklet'!AA31</f>
        <v>0</v>
      </c>
      <c r="AB31" s="32">
        <f>'9.1 melléklet'!AB31+'9.7 melléklet'!AB31</f>
        <v>0</v>
      </c>
    </row>
    <row r="32" spans="1:28" ht="25.5" customHeight="1" x14ac:dyDescent="0.25">
      <c r="A32" s="143" t="s">
        <v>119</v>
      </c>
      <c r="B32" s="144"/>
      <c r="C32" s="23" t="s">
        <v>115</v>
      </c>
      <c r="D32" s="23" t="s">
        <v>116</v>
      </c>
      <c r="E32" s="24">
        <f>'9.1 melléklet'!E32+'9.7 melléklet'!E32</f>
        <v>0</v>
      </c>
      <c r="F32" s="25">
        <f>'9.1 melléklet'!F32+'9.7 melléklet'!F32</f>
        <v>0</v>
      </c>
      <c r="G32" s="25">
        <f>'9.1 melléklet'!G32+'9.7 melléklet'!G32</f>
        <v>0</v>
      </c>
      <c r="H32" s="24">
        <f>'9.1 melléklet'!H32+'9.7 melléklet'!H32</f>
        <v>0</v>
      </c>
      <c r="I32" s="24">
        <f>'9.1 melléklet'!I32+'9.7 melléklet'!I32</f>
        <v>0</v>
      </c>
      <c r="J32" s="25">
        <f>'9.1 melléklet'!J32+'9.7 melléklet'!J32</f>
        <v>0</v>
      </c>
      <c r="K32" s="25">
        <f>'9.1 melléklet'!K32+'9.7 melléklet'!K32</f>
        <v>0</v>
      </c>
      <c r="L32" s="24">
        <f>'9.1 melléklet'!L32+'9.7 melléklet'!L32</f>
        <v>0</v>
      </c>
      <c r="M32" s="24">
        <f>'9.1 melléklet'!M32+'9.7 melléklet'!M32</f>
        <v>0</v>
      </c>
      <c r="N32" s="25">
        <f>'9.1 melléklet'!N32+'9.7 melléklet'!N32</f>
        <v>0</v>
      </c>
      <c r="O32" s="25">
        <f>'9.1 melléklet'!O32+'9.7 melléklet'!O32</f>
        <v>0</v>
      </c>
      <c r="P32" s="24">
        <f>'9.1 melléklet'!P32+'9.7 melléklet'!P32</f>
        <v>0</v>
      </c>
      <c r="Q32" s="24">
        <f>'9.1 melléklet'!Q32+'9.7 melléklet'!Q32</f>
        <v>0</v>
      </c>
      <c r="R32" s="25">
        <f>'9.1 melléklet'!R32+'9.7 melléklet'!R32</f>
        <v>0</v>
      </c>
      <c r="S32" s="25">
        <f>'9.1 melléklet'!S32+'9.7 melléklet'!S32</f>
        <v>0</v>
      </c>
      <c r="T32" s="24">
        <f>'9.1 melléklet'!T32+'9.7 melléklet'!T32</f>
        <v>0</v>
      </c>
      <c r="U32" s="24">
        <f>'9.1 melléklet'!U32+'9.7 melléklet'!U32</f>
        <v>0</v>
      </c>
      <c r="V32" s="25">
        <f>'9.1 melléklet'!V32+'9.7 melléklet'!V32</f>
        <v>0</v>
      </c>
      <c r="W32" s="25">
        <f>'9.1 melléklet'!W32+'9.7 melléklet'!W32</f>
        <v>0</v>
      </c>
      <c r="X32" s="24">
        <f>'9.1 melléklet'!X32+'9.7 melléklet'!X32</f>
        <v>0</v>
      </c>
      <c r="Y32" s="24">
        <f>'9.1 melléklet'!Y32+'9.7 melléklet'!Y32</f>
        <v>0</v>
      </c>
      <c r="Z32" s="25">
        <f>'9.1 melléklet'!Z32+'9.7 melléklet'!Z32</f>
        <v>0</v>
      </c>
      <c r="AA32" s="25">
        <f>'9.1 melléklet'!AA32+'9.7 melléklet'!AA32</f>
        <v>0</v>
      </c>
      <c r="AB32" s="24">
        <f>'9.1 melléklet'!AB32+'9.7 melléklet'!AB32</f>
        <v>0</v>
      </c>
    </row>
    <row r="33" spans="1:28" x14ac:dyDescent="0.25">
      <c r="A33" s="143" t="s">
        <v>121</v>
      </c>
      <c r="B33" s="144"/>
      <c r="C33" s="23" t="s">
        <v>117</v>
      </c>
      <c r="D33" s="23" t="s">
        <v>118</v>
      </c>
      <c r="E33" s="24">
        <f>'9.1 melléklet'!E33+'9.7 melléklet'!E33</f>
        <v>0</v>
      </c>
      <c r="F33" s="25">
        <f>'9.1 melléklet'!F33+'9.7 melléklet'!F33</f>
        <v>0</v>
      </c>
      <c r="G33" s="25">
        <f>'9.1 melléklet'!G33+'9.7 melléklet'!G33</f>
        <v>0</v>
      </c>
      <c r="H33" s="24">
        <f>'9.1 melléklet'!H33+'9.7 melléklet'!H33</f>
        <v>0</v>
      </c>
      <c r="I33" s="24">
        <f>'9.1 melléklet'!I33+'9.7 melléklet'!I33</f>
        <v>0</v>
      </c>
      <c r="J33" s="25">
        <f>'9.1 melléklet'!J33+'9.7 melléklet'!J33</f>
        <v>0</v>
      </c>
      <c r="K33" s="25">
        <f>'9.1 melléklet'!K33+'9.7 melléklet'!K33</f>
        <v>0</v>
      </c>
      <c r="L33" s="24">
        <f>'9.1 melléklet'!L33+'9.7 melléklet'!L33</f>
        <v>0</v>
      </c>
      <c r="M33" s="24">
        <f>'9.1 melléklet'!M33+'9.7 melléklet'!M33</f>
        <v>0</v>
      </c>
      <c r="N33" s="25">
        <f>'9.1 melléklet'!N33+'9.7 melléklet'!N33</f>
        <v>0</v>
      </c>
      <c r="O33" s="25">
        <f>'9.1 melléklet'!O33+'9.7 melléklet'!O33</f>
        <v>0</v>
      </c>
      <c r="P33" s="24">
        <f>'9.1 melléklet'!P33+'9.7 melléklet'!P33</f>
        <v>0</v>
      </c>
      <c r="Q33" s="24">
        <f>'9.1 melléklet'!Q33+'9.7 melléklet'!Q33</f>
        <v>0</v>
      </c>
      <c r="R33" s="25">
        <f>'9.1 melléklet'!R33+'9.7 melléklet'!R33</f>
        <v>0</v>
      </c>
      <c r="S33" s="25">
        <f>'9.1 melléklet'!S33+'9.7 melléklet'!S33</f>
        <v>0</v>
      </c>
      <c r="T33" s="24">
        <f>'9.1 melléklet'!T33+'9.7 melléklet'!T33</f>
        <v>0</v>
      </c>
      <c r="U33" s="24">
        <f>'9.1 melléklet'!U33+'9.7 melléklet'!U33</f>
        <v>0</v>
      </c>
      <c r="V33" s="25">
        <f>'9.1 melléklet'!V33+'9.7 melléklet'!V33</f>
        <v>0</v>
      </c>
      <c r="W33" s="25">
        <f>'9.1 melléklet'!W33+'9.7 melléklet'!W33</f>
        <v>0</v>
      </c>
      <c r="X33" s="24">
        <f>'9.1 melléklet'!X33+'9.7 melléklet'!X33</f>
        <v>0</v>
      </c>
      <c r="Y33" s="24">
        <f>'9.1 melléklet'!Y33+'9.7 melléklet'!Y33</f>
        <v>0</v>
      </c>
      <c r="Z33" s="25">
        <f>'9.1 melléklet'!Z33+'9.7 melléklet'!Z33</f>
        <v>0</v>
      </c>
      <c r="AA33" s="25">
        <f>'9.1 melléklet'!AA33+'9.7 melléklet'!AA33</f>
        <v>0</v>
      </c>
      <c r="AB33" s="24">
        <f>'9.1 melléklet'!AB33+'9.7 melléklet'!AB33</f>
        <v>0</v>
      </c>
    </row>
    <row r="34" spans="1:28" x14ac:dyDescent="0.25">
      <c r="A34" s="52" t="s">
        <v>122</v>
      </c>
      <c r="B34" s="52"/>
      <c r="C34" s="13" t="s">
        <v>375</v>
      </c>
      <c r="D34" s="13" t="s">
        <v>120</v>
      </c>
      <c r="E34" s="28">
        <f>'9.1 melléklet'!E34+'9.7 melléklet'!E34</f>
        <v>0</v>
      </c>
      <c r="F34" s="28">
        <f>'9.1 melléklet'!F34+'9.7 melléklet'!F34</f>
        <v>0</v>
      </c>
      <c r="G34" s="28">
        <f>'9.1 melléklet'!G34+'9.7 melléklet'!G34</f>
        <v>0</v>
      </c>
      <c r="H34" s="28">
        <f>'9.1 melléklet'!H34+'9.7 melléklet'!H34</f>
        <v>0</v>
      </c>
      <c r="I34" s="28">
        <f>'9.1 melléklet'!I34+'9.7 melléklet'!I34</f>
        <v>0</v>
      </c>
      <c r="J34" s="28">
        <f>'9.1 melléklet'!J34+'9.7 melléklet'!J34</f>
        <v>0</v>
      </c>
      <c r="K34" s="28">
        <f>'9.1 melléklet'!K34+'9.7 melléklet'!K34</f>
        <v>0</v>
      </c>
      <c r="L34" s="28">
        <f>'9.1 melléklet'!L34+'9.7 melléklet'!L34</f>
        <v>0</v>
      </c>
      <c r="M34" s="28">
        <f>'9.1 melléklet'!M34+'9.7 melléklet'!M34</f>
        <v>0</v>
      </c>
      <c r="N34" s="28">
        <f>'9.1 melléklet'!N34+'9.7 melléklet'!N34</f>
        <v>0</v>
      </c>
      <c r="O34" s="28">
        <f>'9.1 melléklet'!O34+'9.7 melléklet'!O34</f>
        <v>0</v>
      </c>
      <c r="P34" s="28">
        <f>'9.1 melléklet'!P34+'9.7 melléklet'!P34</f>
        <v>0</v>
      </c>
      <c r="Q34" s="28">
        <f>'9.1 melléklet'!Q34+'9.7 melléklet'!Q34</f>
        <v>0</v>
      </c>
      <c r="R34" s="28">
        <f>'9.1 melléklet'!R34+'9.7 melléklet'!R34</f>
        <v>0</v>
      </c>
      <c r="S34" s="28">
        <f>'9.1 melléklet'!S34+'9.7 melléklet'!S34</f>
        <v>0</v>
      </c>
      <c r="T34" s="28">
        <f>'9.1 melléklet'!T34+'9.7 melléklet'!T34</f>
        <v>0</v>
      </c>
      <c r="U34" s="28">
        <f>'9.1 melléklet'!U34+'9.7 melléklet'!U34</f>
        <v>0</v>
      </c>
      <c r="V34" s="28">
        <f>'9.1 melléklet'!V34+'9.7 melléklet'!V34</f>
        <v>0</v>
      </c>
      <c r="W34" s="28">
        <f>'9.1 melléklet'!W34+'9.7 melléklet'!W34</f>
        <v>0</v>
      </c>
      <c r="X34" s="28">
        <f>'9.1 melléklet'!X34+'9.7 melléklet'!X34</f>
        <v>0</v>
      </c>
      <c r="Y34" s="28">
        <f>'9.1 melléklet'!Y34+'9.7 melléklet'!Y34</f>
        <v>0</v>
      </c>
      <c r="Z34" s="28">
        <f>'9.1 melléklet'!Z34+'9.7 melléklet'!Z34</f>
        <v>0</v>
      </c>
      <c r="AA34" s="28">
        <f>'9.1 melléklet'!AA34+'9.7 melléklet'!AA34</f>
        <v>0</v>
      </c>
      <c r="AB34" s="28">
        <f>'9.1 melléklet'!AB34+'9.7 melléklet'!AB34</f>
        <v>0</v>
      </c>
    </row>
    <row r="35" spans="1:28" ht="25.5" x14ac:dyDescent="0.25">
      <c r="A35" s="146" t="s">
        <v>123</v>
      </c>
      <c r="B35" s="147"/>
      <c r="C35" s="13" t="s">
        <v>129</v>
      </c>
      <c r="D35" s="13" t="s">
        <v>130</v>
      </c>
      <c r="E35" s="28">
        <f>'9.1 melléklet'!E35+'9.7 melléklet'!E35</f>
        <v>0</v>
      </c>
      <c r="F35" s="29">
        <f>'9.1 melléklet'!F35+'9.7 melléklet'!F35</f>
        <v>0</v>
      </c>
      <c r="G35" s="29">
        <f>'9.1 melléklet'!G35+'9.7 melléklet'!G35</f>
        <v>0</v>
      </c>
      <c r="H35" s="28">
        <f>'9.1 melléklet'!H35+'9.7 melléklet'!H35</f>
        <v>0</v>
      </c>
      <c r="I35" s="28">
        <f>'9.1 melléklet'!I35+'9.7 melléklet'!I35</f>
        <v>0</v>
      </c>
      <c r="J35" s="29">
        <f>'9.1 melléklet'!J35+'9.7 melléklet'!J35</f>
        <v>0</v>
      </c>
      <c r="K35" s="29">
        <f>'9.1 melléklet'!K35+'9.7 melléklet'!K35</f>
        <v>0</v>
      </c>
      <c r="L35" s="28">
        <f>'9.1 melléklet'!L35+'9.7 melléklet'!L35</f>
        <v>0</v>
      </c>
      <c r="M35" s="28">
        <f>'9.1 melléklet'!M35+'9.7 melléklet'!M35</f>
        <v>0</v>
      </c>
      <c r="N35" s="29">
        <f>'9.1 melléklet'!N35+'9.7 melléklet'!N35</f>
        <v>0</v>
      </c>
      <c r="O35" s="29">
        <f>'9.1 melléklet'!O35+'9.7 melléklet'!O35</f>
        <v>0</v>
      </c>
      <c r="P35" s="28">
        <f>'9.1 melléklet'!P35+'9.7 melléklet'!P35</f>
        <v>0</v>
      </c>
      <c r="Q35" s="28">
        <f>'9.1 melléklet'!Q35+'9.7 melléklet'!Q35</f>
        <v>0</v>
      </c>
      <c r="R35" s="29">
        <f>'9.1 melléklet'!R35+'9.7 melléklet'!R35</f>
        <v>0</v>
      </c>
      <c r="S35" s="29">
        <f>'9.1 melléklet'!S35+'9.7 melléklet'!S35</f>
        <v>0</v>
      </c>
      <c r="T35" s="28">
        <f>'9.1 melléklet'!T35+'9.7 melléklet'!T35</f>
        <v>0</v>
      </c>
      <c r="U35" s="28">
        <f>'9.1 melléklet'!U35+'9.7 melléklet'!U35</f>
        <v>0</v>
      </c>
      <c r="V35" s="29">
        <f>'9.1 melléklet'!V35+'9.7 melléklet'!V35</f>
        <v>0</v>
      </c>
      <c r="W35" s="29">
        <f>'9.1 melléklet'!W35+'9.7 melléklet'!W35</f>
        <v>0</v>
      </c>
      <c r="X35" s="28">
        <f>'9.1 melléklet'!X35+'9.7 melléklet'!X35</f>
        <v>0</v>
      </c>
      <c r="Y35" s="28">
        <f>'9.1 melléklet'!Y35+'9.7 melléklet'!Y35</f>
        <v>0</v>
      </c>
      <c r="Z35" s="29">
        <f>'9.1 melléklet'!Z35+'9.7 melléklet'!Z35</f>
        <v>0</v>
      </c>
      <c r="AA35" s="29">
        <f>'9.1 melléklet'!AA35+'9.7 melléklet'!AA35</f>
        <v>0</v>
      </c>
      <c r="AB35" s="28">
        <f>'9.1 melléklet'!AB35+'9.7 melléklet'!AB35</f>
        <v>0</v>
      </c>
    </row>
    <row r="36" spans="1:28" ht="25.5" x14ac:dyDescent="0.25">
      <c r="A36" s="146" t="s">
        <v>124</v>
      </c>
      <c r="B36" s="147"/>
      <c r="C36" s="13" t="s">
        <v>131</v>
      </c>
      <c r="D36" s="13" t="s">
        <v>132</v>
      </c>
      <c r="E36" s="28">
        <f>'9.1 melléklet'!E36+'9.7 melléklet'!E36</f>
        <v>0</v>
      </c>
      <c r="F36" s="29">
        <f>'9.1 melléklet'!F36+'9.7 melléklet'!F36</f>
        <v>0</v>
      </c>
      <c r="G36" s="29">
        <f>'9.1 melléklet'!G36+'9.7 melléklet'!G36</f>
        <v>0</v>
      </c>
      <c r="H36" s="28">
        <f>'9.1 melléklet'!H36+'9.7 melléklet'!H36</f>
        <v>0</v>
      </c>
      <c r="I36" s="28">
        <f>'9.1 melléklet'!I36+'9.7 melléklet'!I36</f>
        <v>0</v>
      </c>
      <c r="J36" s="29">
        <f>'9.1 melléklet'!J36+'9.7 melléklet'!J36</f>
        <v>0</v>
      </c>
      <c r="K36" s="29">
        <f>'9.1 melléklet'!K36+'9.7 melléklet'!K36</f>
        <v>0</v>
      </c>
      <c r="L36" s="28">
        <f>'9.1 melléklet'!L36+'9.7 melléklet'!L36</f>
        <v>0</v>
      </c>
      <c r="M36" s="28">
        <f>'9.1 melléklet'!M36+'9.7 melléklet'!M36</f>
        <v>0</v>
      </c>
      <c r="N36" s="29">
        <f>'9.1 melléklet'!N36+'9.7 melléklet'!N36</f>
        <v>0</v>
      </c>
      <c r="O36" s="29">
        <f>'9.1 melléklet'!O36+'9.7 melléklet'!O36</f>
        <v>0</v>
      </c>
      <c r="P36" s="28">
        <f>'9.1 melléklet'!P36+'9.7 melléklet'!P36</f>
        <v>0</v>
      </c>
      <c r="Q36" s="28">
        <f>'9.1 melléklet'!Q36+'9.7 melléklet'!Q36</f>
        <v>0</v>
      </c>
      <c r="R36" s="29">
        <f>'9.1 melléklet'!R36+'9.7 melléklet'!R36</f>
        <v>0</v>
      </c>
      <c r="S36" s="29">
        <f>'9.1 melléklet'!S36+'9.7 melléklet'!S36</f>
        <v>0</v>
      </c>
      <c r="T36" s="28">
        <f>'9.1 melléklet'!T36+'9.7 melléklet'!T36</f>
        <v>0</v>
      </c>
      <c r="U36" s="28">
        <f>'9.1 melléklet'!U36+'9.7 melléklet'!U36</f>
        <v>0</v>
      </c>
      <c r="V36" s="29">
        <f>'9.1 melléklet'!V36+'9.7 melléklet'!V36</f>
        <v>0</v>
      </c>
      <c r="W36" s="29">
        <f>'9.1 melléklet'!W36+'9.7 melléklet'!W36</f>
        <v>0</v>
      </c>
      <c r="X36" s="28">
        <f>'9.1 melléklet'!X36+'9.7 melléklet'!X36</f>
        <v>0</v>
      </c>
      <c r="Y36" s="28">
        <f>'9.1 melléklet'!Y36+'9.7 melléklet'!Y36</f>
        <v>0</v>
      </c>
      <c r="Z36" s="29">
        <f>'9.1 melléklet'!Z36+'9.7 melléklet'!Z36</f>
        <v>0</v>
      </c>
      <c r="AA36" s="29">
        <f>'9.1 melléklet'!AA36+'9.7 melléklet'!AA36</f>
        <v>0</v>
      </c>
      <c r="AB36" s="28">
        <f>'9.1 melléklet'!AB36+'9.7 melléklet'!AB36</f>
        <v>0</v>
      </c>
    </row>
    <row r="37" spans="1:28" x14ac:dyDescent="0.25">
      <c r="A37" s="146" t="s">
        <v>125</v>
      </c>
      <c r="B37" s="147"/>
      <c r="C37" s="13" t="s">
        <v>133</v>
      </c>
      <c r="D37" s="13" t="s">
        <v>134</v>
      </c>
      <c r="E37" s="28">
        <f>'9.1 melléklet'!E37+'9.7 melléklet'!E37</f>
        <v>60000000</v>
      </c>
      <c r="F37" s="29">
        <f>'9.1 melléklet'!F37+'9.7 melléklet'!F37</f>
        <v>0</v>
      </c>
      <c r="G37" s="29">
        <f>'9.1 melléklet'!G37+'9.7 melléklet'!G37</f>
        <v>0</v>
      </c>
      <c r="H37" s="28">
        <f>'9.1 melléklet'!H37+'9.7 melléklet'!H37</f>
        <v>60000000</v>
      </c>
      <c r="I37" s="28">
        <f>'9.1 melléklet'!I37+'9.7 melléklet'!I37</f>
        <v>0</v>
      </c>
      <c r="J37" s="29">
        <f>'9.1 melléklet'!J37+'9.7 melléklet'!J37</f>
        <v>0</v>
      </c>
      <c r="K37" s="29">
        <f>'9.1 melléklet'!K37+'9.7 melléklet'!K37</f>
        <v>0</v>
      </c>
      <c r="L37" s="28">
        <f>'9.1 melléklet'!L37+'9.7 melléklet'!L37</f>
        <v>0</v>
      </c>
      <c r="M37" s="28">
        <f>'9.1 melléklet'!M37+'9.7 melléklet'!M37</f>
        <v>0</v>
      </c>
      <c r="N37" s="29">
        <f>'9.1 melléklet'!N37+'9.7 melléklet'!N37</f>
        <v>0</v>
      </c>
      <c r="O37" s="29">
        <f>'9.1 melléklet'!O37+'9.7 melléklet'!O37</f>
        <v>0</v>
      </c>
      <c r="P37" s="28">
        <f>'9.1 melléklet'!P37+'9.7 melléklet'!P37</f>
        <v>0</v>
      </c>
      <c r="Q37" s="28">
        <f>'9.1 melléklet'!Q37+'9.7 melléklet'!Q37</f>
        <v>0</v>
      </c>
      <c r="R37" s="29">
        <f>'9.1 melléklet'!R37+'9.7 melléklet'!R37</f>
        <v>0</v>
      </c>
      <c r="S37" s="29">
        <f>'9.1 melléklet'!S37+'9.7 melléklet'!S37</f>
        <v>0</v>
      </c>
      <c r="T37" s="28">
        <f>'9.1 melléklet'!T37+'9.7 melléklet'!T37</f>
        <v>0</v>
      </c>
      <c r="U37" s="28">
        <f>'9.1 melléklet'!U37+'9.7 melléklet'!U37</f>
        <v>0</v>
      </c>
      <c r="V37" s="29">
        <f>'9.1 melléklet'!V37+'9.7 melléklet'!V37</f>
        <v>0</v>
      </c>
      <c r="W37" s="29">
        <f>'9.1 melléklet'!W37+'9.7 melléklet'!W37</f>
        <v>0</v>
      </c>
      <c r="X37" s="28">
        <f>'9.1 melléklet'!X37+'9.7 melléklet'!X37</f>
        <v>0</v>
      </c>
      <c r="Y37" s="28">
        <f>'9.1 melléklet'!Y37+'9.7 melléklet'!Y37</f>
        <v>60000000</v>
      </c>
      <c r="Z37" s="29">
        <f>'9.1 melléklet'!Z37+'9.7 melléklet'!Z37</f>
        <v>0</v>
      </c>
      <c r="AA37" s="29">
        <f>'9.1 melléklet'!AA37+'9.7 melléklet'!AA37</f>
        <v>0</v>
      </c>
      <c r="AB37" s="28">
        <f>'9.1 melléklet'!AB37+'9.7 melléklet'!AB37</f>
        <v>60000000</v>
      </c>
    </row>
    <row r="38" spans="1:28" x14ac:dyDescent="0.25">
      <c r="A38" s="143" t="s">
        <v>126</v>
      </c>
      <c r="B38" s="144"/>
      <c r="C38" s="23" t="s">
        <v>63</v>
      </c>
      <c r="D38" s="23" t="s">
        <v>135</v>
      </c>
      <c r="E38" s="24">
        <f>'9.1 melléklet'!E38+'9.7 melléklet'!E38</f>
        <v>180000000</v>
      </c>
      <c r="F38" s="24">
        <f>'9.1 melléklet'!F38+'9.7 melléklet'!F38</f>
        <v>0</v>
      </c>
      <c r="G38" s="24">
        <f>'9.1 melléklet'!G38+'9.7 melléklet'!G38</f>
        <v>0</v>
      </c>
      <c r="H38" s="24">
        <f>'9.1 melléklet'!H38+'9.7 melléklet'!H38</f>
        <v>180000000</v>
      </c>
      <c r="I38" s="24">
        <f>'9.1 melléklet'!I38+'9.7 melléklet'!I38</f>
        <v>0</v>
      </c>
      <c r="J38" s="24">
        <f>'9.1 melléklet'!J38+'9.7 melléklet'!J38</f>
        <v>0</v>
      </c>
      <c r="K38" s="24">
        <f>'9.1 melléklet'!K38+'9.7 melléklet'!K38</f>
        <v>0</v>
      </c>
      <c r="L38" s="24">
        <f>'9.1 melléklet'!L38+'9.7 melléklet'!L38</f>
        <v>0</v>
      </c>
      <c r="M38" s="24">
        <f>'9.1 melléklet'!M38+'9.7 melléklet'!M38</f>
        <v>0</v>
      </c>
      <c r="N38" s="24">
        <f>'9.1 melléklet'!N38+'9.7 melléklet'!N38</f>
        <v>0</v>
      </c>
      <c r="O38" s="24">
        <f>'9.1 melléklet'!O38+'9.7 melléklet'!O38</f>
        <v>0</v>
      </c>
      <c r="P38" s="24">
        <f>'9.1 melléklet'!P38+'9.7 melléklet'!P38</f>
        <v>0</v>
      </c>
      <c r="Q38" s="24">
        <f>'9.1 melléklet'!Q38+'9.7 melléklet'!Q38</f>
        <v>0</v>
      </c>
      <c r="R38" s="24">
        <f>'9.1 melléklet'!R38+'9.7 melléklet'!R38</f>
        <v>0</v>
      </c>
      <c r="S38" s="24">
        <f>'9.1 melléklet'!S38+'9.7 melléklet'!S38</f>
        <v>0</v>
      </c>
      <c r="T38" s="24">
        <f>'9.1 melléklet'!T38+'9.7 melléklet'!T38</f>
        <v>0</v>
      </c>
      <c r="U38" s="24">
        <f>'9.1 melléklet'!U38+'9.7 melléklet'!U38</f>
        <v>0</v>
      </c>
      <c r="V38" s="24">
        <f>'9.1 melléklet'!V38+'9.7 melléklet'!V38</f>
        <v>0</v>
      </c>
      <c r="W38" s="24">
        <f>'9.1 melléklet'!W38+'9.7 melléklet'!W38</f>
        <v>0</v>
      </c>
      <c r="X38" s="24">
        <f>'9.1 melléklet'!X38+'9.7 melléklet'!X38</f>
        <v>0</v>
      </c>
      <c r="Y38" s="24">
        <f>'9.1 melléklet'!Y38+'9.7 melléklet'!Y38</f>
        <v>180000000</v>
      </c>
      <c r="Z38" s="24">
        <f>'9.1 melléklet'!Z38+'9.7 melléklet'!Z38</f>
        <v>0</v>
      </c>
      <c r="AA38" s="24">
        <f>'9.1 melléklet'!AA38+'9.7 melléklet'!AA38</f>
        <v>0</v>
      </c>
      <c r="AB38" s="24">
        <f>'9.1 melléklet'!AB38+'9.7 melléklet'!AB38</f>
        <v>180000000</v>
      </c>
    </row>
    <row r="39" spans="1:28" x14ac:dyDescent="0.25">
      <c r="A39" s="143" t="s">
        <v>127</v>
      </c>
      <c r="B39" s="144"/>
      <c r="C39" s="23" t="s">
        <v>136</v>
      </c>
      <c r="D39" s="23" t="s">
        <v>137</v>
      </c>
      <c r="E39" s="24">
        <f>'9.1 melléklet'!E39+'9.7 melléklet'!E39</f>
        <v>0</v>
      </c>
      <c r="F39" s="24">
        <f>'9.1 melléklet'!F39+'9.7 melléklet'!F39</f>
        <v>0</v>
      </c>
      <c r="G39" s="24">
        <f>'9.1 melléklet'!G39+'9.7 melléklet'!G39</f>
        <v>0</v>
      </c>
      <c r="H39" s="24">
        <f>'9.1 melléklet'!H39+'9.7 melléklet'!H39</f>
        <v>0</v>
      </c>
      <c r="I39" s="24">
        <f>'9.1 melléklet'!I39+'9.7 melléklet'!I39</f>
        <v>0</v>
      </c>
      <c r="J39" s="24">
        <f>'9.1 melléklet'!J39+'9.7 melléklet'!J39</f>
        <v>0</v>
      </c>
      <c r="K39" s="24">
        <f>'9.1 melléklet'!K39+'9.7 melléklet'!K39</f>
        <v>0</v>
      </c>
      <c r="L39" s="24">
        <f>'9.1 melléklet'!L39+'9.7 melléklet'!L39</f>
        <v>0</v>
      </c>
      <c r="M39" s="24">
        <f>'9.1 melléklet'!M39+'9.7 melléklet'!M39</f>
        <v>0</v>
      </c>
      <c r="N39" s="24">
        <f>'9.1 melléklet'!N39+'9.7 melléklet'!N39</f>
        <v>0</v>
      </c>
      <c r="O39" s="24">
        <f>'9.1 melléklet'!O39+'9.7 melléklet'!O39</f>
        <v>0</v>
      </c>
      <c r="P39" s="24">
        <f>'9.1 melléklet'!P39+'9.7 melléklet'!P39</f>
        <v>0</v>
      </c>
      <c r="Q39" s="24">
        <f>'9.1 melléklet'!Q39+'9.7 melléklet'!Q39</f>
        <v>0</v>
      </c>
      <c r="R39" s="24">
        <f>'9.1 melléklet'!R39+'9.7 melléklet'!R39</f>
        <v>0</v>
      </c>
      <c r="S39" s="24">
        <f>'9.1 melléklet'!S39+'9.7 melléklet'!S39</f>
        <v>0</v>
      </c>
      <c r="T39" s="24">
        <f>'9.1 melléklet'!T39+'9.7 melléklet'!T39</f>
        <v>0</v>
      </c>
      <c r="U39" s="24">
        <f>'9.1 melléklet'!U39+'9.7 melléklet'!U39</f>
        <v>0</v>
      </c>
      <c r="V39" s="24">
        <f>'9.1 melléklet'!V39+'9.7 melléklet'!V39</f>
        <v>0</v>
      </c>
      <c r="W39" s="24">
        <f>'9.1 melléklet'!W39+'9.7 melléklet'!W39</f>
        <v>0</v>
      </c>
      <c r="X39" s="24">
        <f>'9.1 melléklet'!X39+'9.7 melléklet'!X39</f>
        <v>0</v>
      </c>
      <c r="Y39" s="24">
        <f>'9.1 melléklet'!Y39+'9.7 melléklet'!Y39</f>
        <v>0</v>
      </c>
      <c r="Z39" s="24">
        <f>'9.1 melléklet'!Z39+'9.7 melléklet'!Z39</f>
        <v>0</v>
      </c>
      <c r="AA39" s="24">
        <f>'9.1 melléklet'!AA39+'9.7 melléklet'!AA39</f>
        <v>0</v>
      </c>
      <c r="AB39" s="24">
        <f>'9.1 melléklet'!AB39+'9.7 melléklet'!AB39</f>
        <v>0</v>
      </c>
    </row>
    <row r="40" spans="1:28" ht="25.5" x14ac:dyDescent="0.25">
      <c r="A40" s="146" t="s">
        <v>128</v>
      </c>
      <c r="B40" s="147"/>
      <c r="C40" s="23" t="s">
        <v>138</v>
      </c>
      <c r="D40" s="23" t="s">
        <v>139</v>
      </c>
      <c r="E40" s="24">
        <f>'9.1 melléklet'!E40+'9.7 melléklet'!E40</f>
        <v>0</v>
      </c>
      <c r="F40" s="24">
        <f>'9.1 melléklet'!F40+'9.7 melléklet'!F40</f>
        <v>0</v>
      </c>
      <c r="G40" s="24">
        <f>'9.1 melléklet'!G40+'9.7 melléklet'!G40</f>
        <v>0</v>
      </c>
      <c r="H40" s="24">
        <f>'9.1 melléklet'!H40+'9.7 melléklet'!H40</f>
        <v>0</v>
      </c>
      <c r="I40" s="24">
        <f>'9.1 melléklet'!I40+'9.7 melléklet'!I40</f>
        <v>0</v>
      </c>
      <c r="J40" s="24">
        <f>'9.1 melléklet'!J40+'9.7 melléklet'!J40</f>
        <v>0</v>
      </c>
      <c r="K40" s="24">
        <f>'9.1 melléklet'!K40+'9.7 melléklet'!K40</f>
        <v>0</v>
      </c>
      <c r="L40" s="24">
        <f>'9.1 melléklet'!L40+'9.7 melléklet'!L40</f>
        <v>0</v>
      </c>
      <c r="M40" s="24">
        <f>'9.1 melléklet'!M40+'9.7 melléklet'!M40</f>
        <v>0</v>
      </c>
      <c r="N40" s="24">
        <f>'9.1 melléklet'!N40+'9.7 melléklet'!N40</f>
        <v>0</v>
      </c>
      <c r="O40" s="24">
        <f>'9.1 melléklet'!O40+'9.7 melléklet'!O40</f>
        <v>0</v>
      </c>
      <c r="P40" s="24">
        <f>'9.1 melléklet'!P40+'9.7 melléklet'!P40</f>
        <v>0</v>
      </c>
      <c r="Q40" s="24">
        <f>'9.1 melléklet'!Q40+'9.7 melléklet'!Q40</f>
        <v>0</v>
      </c>
      <c r="R40" s="24">
        <f>'9.1 melléklet'!R40+'9.7 melléklet'!R40</f>
        <v>0</v>
      </c>
      <c r="S40" s="24">
        <f>'9.1 melléklet'!S40+'9.7 melléklet'!S40</f>
        <v>0</v>
      </c>
      <c r="T40" s="24">
        <f>'9.1 melléklet'!T40+'9.7 melléklet'!T40</f>
        <v>0</v>
      </c>
      <c r="U40" s="24">
        <f>'9.1 melléklet'!U40+'9.7 melléklet'!U40</f>
        <v>0</v>
      </c>
      <c r="V40" s="24">
        <f>'9.1 melléklet'!V40+'9.7 melléklet'!V40</f>
        <v>0</v>
      </c>
      <c r="W40" s="24">
        <f>'9.1 melléklet'!W40+'9.7 melléklet'!W40</f>
        <v>0</v>
      </c>
      <c r="X40" s="24">
        <f>'9.1 melléklet'!X40+'9.7 melléklet'!X40</f>
        <v>0</v>
      </c>
      <c r="Y40" s="24">
        <f>'9.1 melléklet'!Y40+'9.7 melléklet'!Y40</f>
        <v>0</v>
      </c>
      <c r="Z40" s="24">
        <f>'9.1 melléklet'!Z40+'9.7 melléklet'!Z40</f>
        <v>0</v>
      </c>
      <c r="AA40" s="24">
        <f>'9.1 melléklet'!AA40+'9.7 melléklet'!AA40</f>
        <v>0</v>
      </c>
      <c r="AB40" s="24">
        <f>'9.1 melléklet'!AB40+'9.7 melléklet'!AB40</f>
        <v>0</v>
      </c>
    </row>
    <row r="41" spans="1:28" x14ac:dyDescent="0.25">
      <c r="A41" s="143" t="s">
        <v>144</v>
      </c>
      <c r="B41" s="144"/>
      <c r="C41" s="23" t="s">
        <v>140</v>
      </c>
      <c r="D41" s="23" t="s">
        <v>141</v>
      </c>
      <c r="E41" s="24">
        <f>'9.1 melléklet'!E41+'9.7 melléklet'!E41</f>
        <v>0</v>
      </c>
      <c r="F41" s="24">
        <f>'9.1 melléklet'!F41+'9.7 melléklet'!F41</f>
        <v>0</v>
      </c>
      <c r="G41" s="24">
        <f>'9.1 melléklet'!G41+'9.7 melléklet'!G41</f>
        <v>0</v>
      </c>
      <c r="H41" s="24">
        <f>'9.1 melléklet'!H41+'9.7 melléklet'!H41</f>
        <v>0</v>
      </c>
      <c r="I41" s="24">
        <f>'9.1 melléklet'!I41+'9.7 melléklet'!I41</f>
        <v>0</v>
      </c>
      <c r="J41" s="24">
        <f>'9.1 melléklet'!J41+'9.7 melléklet'!J41</f>
        <v>0</v>
      </c>
      <c r="K41" s="24">
        <f>'9.1 melléklet'!K41+'9.7 melléklet'!K41</f>
        <v>0</v>
      </c>
      <c r="L41" s="24">
        <f>'9.1 melléklet'!L41+'9.7 melléklet'!L41</f>
        <v>0</v>
      </c>
      <c r="M41" s="24">
        <f>'9.1 melléklet'!M41+'9.7 melléklet'!M41</f>
        <v>0</v>
      </c>
      <c r="N41" s="24">
        <f>'9.1 melléklet'!N41+'9.7 melléklet'!N41</f>
        <v>0</v>
      </c>
      <c r="O41" s="24">
        <f>'9.1 melléklet'!O41+'9.7 melléklet'!O41</f>
        <v>0</v>
      </c>
      <c r="P41" s="24">
        <f>'9.1 melléklet'!P41+'9.7 melléklet'!P41</f>
        <v>0</v>
      </c>
      <c r="Q41" s="24">
        <f>'9.1 melléklet'!Q41+'9.7 melléklet'!Q41</f>
        <v>0</v>
      </c>
      <c r="R41" s="24">
        <f>'9.1 melléklet'!R41+'9.7 melléklet'!R41</f>
        <v>0</v>
      </c>
      <c r="S41" s="24">
        <f>'9.1 melléklet'!S41+'9.7 melléklet'!S41</f>
        <v>0</v>
      </c>
      <c r="T41" s="24">
        <f>'9.1 melléklet'!T41+'9.7 melléklet'!T41</f>
        <v>0</v>
      </c>
      <c r="U41" s="24">
        <f>'9.1 melléklet'!U41+'9.7 melléklet'!U41</f>
        <v>0</v>
      </c>
      <c r="V41" s="24">
        <f>'9.1 melléklet'!V41+'9.7 melléklet'!V41</f>
        <v>0</v>
      </c>
      <c r="W41" s="24">
        <f>'9.1 melléklet'!W41+'9.7 melléklet'!W41</f>
        <v>0</v>
      </c>
      <c r="X41" s="24">
        <f>'9.1 melléklet'!X41+'9.7 melléklet'!X41</f>
        <v>0</v>
      </c>
      <c r="Y41" s="24">
        <f>'9.1 melléklet'!Y41+'9.7 melléklet'!Y41</f>
        <v>0</v>
      </c>
      <c r="Z41" s="24">
        <f>'9.1 melléklet'!Z41+'9.7 melléklet'!Z41</f>
        <v>0</v>
      </c>
      <c r="AA41" s="24">
        <f>'9.1 melléklet'!AA41+'9.7 melléklet'!AA41</f>
        <v>0</v>
      </c>
      <c r="AB41" s="24">
        <f>'9.1 melléklet'!AB41+'9.7 melléklet'!AB41</f>
        <v>0</v>
      </c>
    </row>
    <row r="42" spans="1:28" ht="25.5" x14ac:dyDescent="0.25">
      <c r="A42" s="143" t="s">
        <v>149</v>
      </c>
      <c r="B42" s="144"/>
      <c r="C42" s="23" t="s">
        <v>142</v>
      </c>
      <c r="D42" s="23" t="s">
        <v>143</v>
      </c>
      <c r="E42" s="24">
        <f>'9.1 melléklet'!E42+'9.7 melléklet'!E42</f>
        <v>0</v>
      </c>
      <c r="F42" s="24">
        <f>'9.1 melléklet'!F42+'9.7 melléklet'!F42</f>
        <v>0</v>
      </c>
      <c r="G42" s="24">
        <f>'9.1 melléklet'!G42+'9.7 melléklet'!G42</f>
        <v>0</v>
      </c>
      <c r="H42" s="24">
        <f>'9.1 melléklet'!H42+'9.7 melléklet'!H42</f>
        <v>0</v>
      </c>
      <c r="I42" s="24">
        <f>'9.1 melléklet'!I42+'9.7 melléklet'!I42</f>
        <v>0</v>
      </c>
      <c r="J42" s="24">
        <f>'9.1 melléklet'!J42+'9.7 melléklet'!J42</f>
        <v>0</v>
      </c>
      <c r="K42" s="24">
        <f>'9.1 melléklet'!K42+'9.7 melléklet'!K42</f>
        <v>0</v>
      </c>
      <c r="L42" s="24">
        <f>'9.1 melléklet'!L42+'9.7 melléklet'!L42</f>
        <v>0</v>
      </c>
      <c r="M42" s="24">
        <f>'9.1 melléklet'!M42+'9.7 melléklet'!M42</f>
        <v>0</v>
      </c>
      <c r="N42" s="24">
        <f>'9.1 melléklet'!N42+'9.7 melléklet'!N42</f>
        <v>0</v>
      </c>
      <c r="O42" s="24">
        <f>'9.1 melléklet'!O42+'9.7 melléklet'!O42</f>
        <v>0</v>
      </c>
      <c r="P42" s="24">
        <f>'9.1 melléklet'!P42+'9.7 melléklet'!P42</f>
        <v>0</v>
      </c>
      <c r="Q42" s="24">
        <f>'9.1 melléklet'!Q42+'9.7 melléklet'!Q42</f>
        <v>0</v>
      </c>
      <c r="R42" s="24">
        <f>'9.1 melléklet'!R42+'9.7 melléklet'!R42</f>
        <v>0</v>
      </c>
      <c r="S42" s="24">
        <f>'9.1 melléklet'!S42+'9.7 melléklet'!S42</f>
        <v>0</v>
      </c>
      <c r="T42" s="24">
        <f>'9.1 melléklet'!T42+'9.7 melléklet'!T42</f>
        <v>0</v>
      </c>
      <c r="U42" s="24">
        <f>'9.1 melléklet'!U42+'9.7 melléklet'!U42</f>
        <v>0</v>
      </c>
      <c r="V42" s="24">
        <f>'9.1 melléklet'!V42+'9.7 melléklet'!V42</f>
        <v>0</v>
      </c>
      <c r="W42" s="24">
        <f>'9.1 melléklet'!W42+'9.7 melléklet'!W42</f>
        <v>0</v>
      </c>
      <c r="X42" s="24">
        <f>'9.1 melléklet'!X42+'9.7 melléklet'!X42</f>
        <v>0</v>
      </c>
      <c r="Y42" s="24">
        <f>'9.1 melléklet'!Y42+'9.7 melléklet'!Y42</f>
        <v>0</v>
      </c>
      <c r="Z42" s="24">
        <f>'9.1 melléklet'!Z42+'9.7 melléklet'!Z42</f>
        <v>0</v>
      </c>
      <c r="AA42" s="24">
        <f>'9.1 melléklet'!AA42+'9.7 melléklet'!AA42</f>
        <v>0</v>
      </c>
      <c r="AB42" s="24">
        <f>'9.1 melléklet'!AB42+'9.7 melléklet'!AB42</f>
        <v>0</v>
      </c>
    </row>
    <row r="43" spans="1:28" ht="25.5" x14ac:dyDescent="0.25">
      <c r="A43" s="146" t="s">
        <v>150</v>
      </c>
      <c r="B43" s="147"/>
      <c r="C43" s="13" t="s">
        <v>376</v>
      </c>
      <c r="D43" s="13" t="s">
        <v>145</v>
      </c>
      <c r="E43" s="28">
        <f>'9.1 melléklet'!E43+'9.7 melléklet'!E43</f>
        <v>180000000</v>
      </c>
      <c r="F43" s="28">
        <f>'9.1 melléklet'!F43+'9.7 melléklet'!F43</f>
        <v>0</v>
      </c>
      <c r="G43" s="28">
        <f>'9.1 melléklet'!G43+'9.7 melléklet'!G43</f>
        <v>0</v>
      </c>
      <c r="H43" s="28">
        <f>'9.1 melléklet'!H43+'9.7 melléklet'!H43</f>
        <v>180000000</v>
      </c>
      <c r="I43" s="28">
        <f>'9.1 melléklet'!I43+'9.7 melléklet'!I43</f>
        <v>0</v>
      </c>
      <c r="J43" s="28">
        <f>'9.1 melléklet'!J43+'9.7 melléklet'!J43</f>
        <v>0</v>
      </c>
      <c r="K43" s="28">
        <f>'9.1 melléklet'!K43+'9.7 melléklet'!K43</f>
        <v>0</v>
      </c>
      <c r="L43" s="28">
        <f>'9.1 melléklet'!L43+'9.7 melléklet'!L43</f>
        <v>0</v>
      </c>
      <c r="M43" s="28">
        <f>'9.1 melléklet'!M43+'9.7 melléklet'!M43</f>
        <v>0</v>
      </c>
      <c r="N43" s="28">
        <f>'9.1 melléklet'!N43+'9.7 melléklet'!N43</f>
        <v>0</v>
      </c>
      <c r="O43" s="28">
        <f>'9.1 melléklet'!O43+'9.7 melléklet'!O43</f>
        <v>0</v>
      </c>
      <c r="P43" s="28">
        <f>'9.1 melléklet'!P43+'9.7 melléklet'!P43</f>
        <v>0</v>
      </c>
      <c r="Q43" s="28">
        <f>'9.1 melléklet'!Q43+'9.7 melléklet'!Q43</f>
        <v>0</v>
      </c>
      <c r="R43" s="28">
        <f>'9.1 melléklet'!R43+'9.7 melléklet'!R43</f>
        <v>0</v>
      </c>
      <c r="S43" s="28">
        <f>'9.1 melléklet'!S43+'9.7 melléklet'!S43</f>
        <v>0</v>
      </c>
      <c r="T43" s="28">
        <f>'9.1 melléklet'!T43+'9.7 melléklet'!T43</f>
        <v>0</v>
      </c>
      <c r="U43" s="28">
        <f>'9.1 melléklet'!U43+'9.7 melléklet'!U43</f>
        <v>0</v>
      </c>
      <c r="V43" s="28">
        <f>'9.1 melléklet'!V43+'9.7 melléklet'!V43</f>
        <v>0</v>
      </c>
      <c r="W43" s="28">
        <f>'9.1 melléklet'!W43+'9.7 melléklet'!W43</f>
        <v>0</v>
      </c>
      <c r="X43" s="28">
        <f>'9.1 melléklet'!X43+'9.7 melléklet'!X43</f>
        <v>0</v>
      </c>
      <c r="Y43" s="28">
        <f>'9.1 melléklet'!Y43+'9.7 melléklet'!Y43</f>
        <v>180000000</v>
      </c>
      <c r="Z43" s="28">
        <f>'9.1 melléklet'!Z43+'9.7 melléklet'!Z43</f>
        <v>0</v>
      </c>
      <c r="AA43" s="28">
        <f>'9.1 melléklet'!AA43+'9.7 melléklet'!AA43</f>
        <v>0</v>
      </c>
      <c r="AB43" s="28">
        <f>'9.1 melléklet'!AB43+'9.7 melléklet'!AB43</f>
        <v>180000000</v>
      </c>
    </row>
    <row r="44" spans="1:28" x14ac:dyDescent="0.25">
      <c r="A44" s="146" t="s">
        <v>203</v>
      </c>
      <c r="B44" s="147"/>
      <c r="C44" s="13" t="s">
        <v>146</v>
      </c>
      <c r="D44" s="13" t="s">
        <v>147</v>
      </c>
      <c r="E44" s="28">
        <f>'9.1 melléklet'!E44+'9.7 melléklet'!E44</f>
        <v>5000000</v>
      </c>
      <c r="F44" s="29">
        <f>'9.1 melléklet'!F44+'9.7 melléklet'!F44</f>
        <v>0</v>
      </c>
      <c r="G44" s="29">
        <f>'9.1 melléklet'!G44+'9.7 melléklet'!G44</f>
        <v>0</v>
      </c>
      <c r="H44" s="28">
        <f>'9.1 melléklet'!H44+'9.7 melléklet'!H44</f>
        <v>5000000</v>
      </c>
      <c r="I44" s="28">
        <f>'9.1 melléklet'!I44+'9.7 melléklet'!I44</f>
        <v>0</v>
      </c>
      <c r="J44" s="29">
        <f>'9.1 melléklet'!J44+'9.7 melléklet'!J44</f>
        <v>0</v>
      </c>
      <c r="K44" s="29">
        <f>'9.1 melléklet'!K44+'9.7 melléklet'!K44</f>
        <v>0</v>
      </c>
      <c r="L44" s="28">
        <f>'9.1 melléklet'!L44+'9.7 melléklet'!L44</f>
        <v>0</v>
      </c>
      <c r="M44" s="28">
        <f>'9.1 melléklet'!M44+'9.7 melléklet'!M44</f>
        <v>0</v>
      </c>
      <c r="N44" s="29">
        <f>'9.1 melléklet'!N44+'9.7 melléklet'!N44</f>
        <v>0</v>
      </c>
      <c r="O44" s="29">
        <f>'9.1 melléklet'!O44+'9.7 melléklet'!O44</f>
        <v>0</v>
      </c>
      <c r="P44" s="28">
        <f>'9.1 melléklet'!P44+'9.7 melléklet'!P44</f>
        <v>0</v>
      </c>
      <c r="Q44" s="28">
        <f>'9.1 melléklet'!Q44+'9.7 melléklet'!Q44</f>
        <v>0</v>
      </c>
      <c r="R44" s="29">
        <f>'9.1 melléklet'!R44+'9.7 melléklet'!R44</f>
        <v>0</v>
      </c>
      <c r="S44" s="29">
        <f>'9.1 melléklet'!S44+'9.7 melléklet'!S44</f>
        <v>0</v>
      </c>
      <c r="T44" s="28">
        <f>'9.1 melléklet'!T44+'9.7 melléklet'!T44</f>
        <v>0</v>
      </c>
      <c r="U44" s="28">
        <f>'9.1 melléklet'!U44+'9.7 melléklet'!U44</f>
        <v>0</v>
      </c>
      <c r="V44" s="29">
        <f>'9.1 melléklet'!V44+'9.7 melléklet'!V44</f>
        <v>0</v>
      </c>
      <c r="W44" s="29">
        <f>'9.1 melléklet'!W44+'9.7 melléklet'!W44</f>
        <v>0</v>
      </c>
      <c r="X44" s="28">
        <f>'9.1 melléklet'!X44+'9.7 melléklet'!X44</f>
        <v>0</v>
      </c>
      <c r="Y44" s="28">
        <f>'9.1 melléklet'!Y44+'9.7 melléklet'!Y44</f>
        <v>5000000</v>
      </c>
      <c r="Z44" s="29">
        <f>'9.1 melléklet'!Z44+'9.7 melléklet'!Z44</f>
        <v>0</v>
      </c>
      <c r="AA44" s="29">
        <f>'9.1 melléklet'!AA44+'9.7 melléklet'!AA44</f>
        <v>0</v>
      </c>
      <c r="AB44" s="28">
        <f>'9.1 melléklet'!AB44+'9.7 melléklet'!AB44</f>
        <v>5000000</v>
      </c>
    </row>
    <row r="45" spans="1:28" ht="25.5" x14ac:dyDescent="0.25">
      <c r="A45" s="143" t="s">
        <v>204</v>
      </c>
      <c r="B45" s="144"/>
      <c r="C45" s="30" t="s">
        <v>377</v>
      </c>
      <c r="D45" s="30" t="s">
        <v>148</v>
      </c>
      <c r="E45" s="31">
        <f>'9.1 melléklet'!E45+'9.7 melléklet'!E45</f>
        <v>245000000</v>
      </c>
      <c r="F45" s="31">
        <f>'9.1 melléklet'!F45+'9.7 melléklet'!F45</f>
        <v>0</v>
      </c>
      <c r="G45" s="31">
        <f>'9.1 melléklet'!G45+'9.7 melléklet'!G45</f>
        <v>0</v>
      </c>
      <c r="H45" s="31">
        <f>'9.1 melléklet'!H45+'9.7 melléklet'!H45</f>
        <v>245000000</v>
      </c>
      <c r="I45" s="31">
        <f>'9.1 melléklet'!I45+'9.7 melléklet'!I45</f>
        <v>0</v>
      </c>
      <c r="J45" s="31">
        <f>'9.1 melléklet'!J45+'9.7 melléklet'!J45</f>
        <v>0</v>
      </c>
      <c r="K45" s="31">
        <f>'9.1 melléklet'!K45+'9.7 melléklet'!K45</f>
        <v>0</v>
      </c>
      <c r="L45" s="31">
        <f>'9.1 melléklet'!L45+'9.7 melléklet'!L45</f>
        <v>0</v>
      </c>
      <c r="M45" s="31">
        <f>'9.1 melléklet'!M45+'9.7 melléklet'!M45</f>
        <v>0</v>
      </c>
      <c r="N45" s="31">
        <f>'9.1 melléklet'!N45+'9.7 melléklet'!N45</f>
        <v>0</v>
      </c>
      <c r="O45" s="31">
        <f>'9.1 melléklet'!O45+'9.7 melléklet'!O45</f>
        <v>0</v>
      </c>
      <c r="P45" s="31">
        <f>'9.1 melléklet'!P45+'9.7 melléklet'!P45</f>
        <v>0</v>
      </c>
      <c r="Q45" s="31">
        <f>'9.1 melléklet'!Q45+'9.7 melléklet'!Q45</f>
        <v>0</v>
      </c>
      <c r="R45" s="31">
        <f>'9.1 melléklet'!R45+'9.7 melléklet'!R45</f>
        <v>0</v>
      </c>
      <c r="S45" s="31">
        <f>'9.1 melléklet'!S45+'9.7 melléklet'!S45</f>
        <v>0</v>
      </c>
      <c r="T45" s="31">
        <f>'9.1 melléklet'!T45+'9.7 melléklet'!T45</f>
        <v>0</v>
      </c>
      <c r="U45" s="31">
        <f>'9.1 melléklet'!U45+'9.7 melléklet'!U45</f>
        <v>0</v>
      </c>
      <c r="V45" s="31">
        <f>'9.1 melléklet'!V45+'9.7 melléklet'!V45</f>
        <v>0</v>
      </c>
      <c r="W45" s="31">
        <f>'9.1 melléklet'!W45+'9.7 melléklet'!W45</f>
        <v>0</v>
      </c>
      <c r="X45" s="31">
        <f>'9.1 melléklet'!X45+'9.7 melléklet'!X45</f>
        <v>0</v>
      </c>
      <c r="Y45" s="31">
        <f>'9.1 melléklet'!Y45+'9.7 melléklet'!Y45</f>
        <v>245000000</v>
      </c>
      <c r="Z45" s="31">
        <f>'9.1 melléklet'!Z45+'9.7 melléklet'!Z45</f>
        <v>0</v>
      </c>
      <c r="AA45" s="31">
        <f>'9.1 melléklet'!AA45+'9.7 melléklet'!AA45</f>
        <v>0</v>
      </c>
      <c r="AB45" s="31">
        <f>'9.1 melléklet'!AB45+'9.7 melléklet'!AB45</f>
        <v>245000000</v>
      </c>
    </row>
    <row r="46" spans="1:28" x14ac:dyDescent="0.25">
      <c r="A46" s="146" t="s">
        <v>205</v>
      </c>
      <c r="B46" s="147"/>
      <c r="C46" s="13" t="s">
        <v>11</v>
      </c>
      <c r="D46" s="13" t="s">
        <v>151</v>
      </c>
      <c r="E46" s="28">
        <f>'9.1 melléklet'!E46+'9.7 melléklet'!E46</f>
        <v>0</v>
      </c>
      <c r="F46" s="28">
        <f>'9.1 melléklet'!F46+'9.7 melléklet'!F46</f>
        <v>0</v>
      </c>
      <c r="G46" s="28">
        <f>'9.1 melléklet'!G46+'9.7 melléklet'!G46</f>
        <v>0</v>
      </c>
      <c r="H46" s="28">
        <f>'9.1 melléklet'!H46+'9.7 melléklet'!H46</f>
        <v>0</v>
      </c>
      <c r="I46" s="28">
        <f>'9.1 melléklet'!I46+'9.7 melléklet'!I46</f>
        <v>0</v>
      </c>
      <c r="J46" s="28">
        <f>'9.1 melléklet'!J46+'9.7 melléklet'!J46</f>
        <v>0</v>
      </c>
      <c r="K46" s="28">
        <f>'9.1 melléklet'!K46+'9.7 melléklet'!K46</f>
        <v>0</v>
      </c>
      <c r="L46" s="28">
        <f>'9.1 melléklet'!L46+'9.7 melléklet'!L46</f>
        <v>0</v>
      </c>
      <c r="M46" s="28">
        <f>'9.1 melléklet'!M46+'9.7 melléklet'!M46</f>
        <v>0</v>
      </c>
      <c r="N46" s="28">
        <f>'9.1 melléklet'!N46+'9.7 melléklet'!N46</f>
        <v>0</v>
      </c>
      <c r="O46" s="28">
        <f>'9.1 melléklet'!O46+'9.7 melléklet'!O46</f>
        <v>0</v>
      </c>
      <c r="P46" s="28">
        <f>'9.1 melléklet'!P46+'9.7 melléklet'!P46</f>
        <v>0</v>
      </c>
      <c r="Q46" s="28">
        <f>'9.1 melléklet'!Q46+'9.7 melléklet'!Q46</f>
        <v>0</v>
      </c>
      <c r="R46" s="28">
        <f>'9.1 melléklet'!R46+'9.7 melléklet'!R46</f>
        <v>0</v>
      </c>
      <c r="S46" s="28">
        <f>'9.1 melléklet'!S46+'9.7 melléklet'!S46</f>
        <v>0</v>
      </c>
      <c r="T46" s="28">
        <f>'9.1 melléklet'!T46+'9.7 melléklet'!T46</f>
        <v>0</v>
      </c>
      <c r="U46" s="28">
        <f>'9.1 melléklet'!U46+'9.7 melléklet'!U46</f>
        <v>0</v>
      </c>
      <c r="V46" s="28">
        <f>'9.1 melléklet'!V46+'9.7 melléklet'!V46</f>
        <v>0</v>
      </c>
      <c r="W46" s="28">
        <f>'9.1 melléklet'!W46+'9.7 melléklet'!W46</f>
        <v>0</v>
      </c>
      <c r="X46" s="28">
        <f>'9.1 melléklet'!X46+'9.7 melléklet'!X46</f>
        <v>0</v>
      </c>
      <c r="Y46" s="28">
        <f>'9.1 melléklet'!Y46+'9.7 melléklet'!Y46</f>
        <v>0</v>
      </c>
      <c r="Z46" s="28">
        <f>'9.1 melléklet'!Z46+'9.7 melléklet'!Z46</f>
        <v>0</v>
      </c>
      <c r="AA46" s="28">
        <f>'9.1 melléklet'!AA46+'9.7 melléklet'!AA46</f>
        <v>0</v>
      </c>
      <c r="AB46" s="28">
        <f>'9.1 melléklet'!AB46+'9.7 melléklet'!AB46</f>
        <v>0</v>
      </c>
    </row>
    <row r="47" spans="1:28" x14ac:dyDescent="0.25">
      <c r="A47" s="146" t="s">
        <v>206</v>
      </c>
      <c r="B47" s="147"/>
      <c r="C47" s="13" t="s">
        <v>12</v>
      </c>
      <c r="D47" s="13" t="s">
        <v>152</v>
      </c>
      <c r="E47" s="28">
        <f>'9.1 melléklet'!E47+'9.7 melléklet'!E47</f>
        <v>39088500</v>
      </c>
      <c r="F47" s="28">
        <f>'9.1 melléklet'!F47+'9.7 melléklet'!F47</f>
        <v>0</v>
      </c>
      <c r="G47" s="28">
        <f>'9.1 melléklet'!G47+'9.7 melléklet'!G47</f>
        <v>600000</v>
      </c>
      <c r="H47" s="28">
        <f>'9.1 melléklet'!H47+'9.7 melléklet'!H47</f>
        <v>39688500</v>
      </c>
      <c r="I47" s="28">
        <f>'9.1 melléklet'!I47+'9.7 melléklet'!I47</f>
        <v>0</v>
      </c>
      <c r="J47" s="28">
        <f>'9.1 melléklet'!J47+'9.7 melléklet'!J47</f>
        <v>0</v>
      </c>
      <c r="K47" s="28">
        <f>'9.1 melléklet'!K47+'9.7 melléklet'!K47</f>
        <v>0</v>
      </c>
      <c r="L47" s="28">
        <f>'9.1 melléklet'!L47+'9.7 melléklet'!L47</f>
        <v>0</v>
      </c>
      <c r="M47" s="28">
        <f>'9.1 melléklet'!M47+'9.7 melléklet'!M47</f>
        <v>0</v>
      </c>
      <c r="N47" s="28">
        <f>'9.1 melléklet'!N47+'9.7 melléklet'!N47</f>
        <v>0</v>
      </c>
      <c r="O47" s="28">
        <f>'9.1 melléklet'!O47+'9.7 melléklet'!O47</f>
        <v>0</v>
      </c>
      <c r="P47" s="28">
        <f>'9.1 melléklet'!P47+'9.7 melléklet'!P47</f>
        <v>0</v>
      </c>
      <c r="Q47" s="28">
        <f>'9.1 melléklet'!Q47+'9.7 melléklet'!Q47</f>
        <v>0</v>
      </c>
      <c r="R47" s="28">
        <f>'9.1 melléklet'!R47+'9.7 melléklet'!R47</f>
        <v>0</v>
      </c>
      <c r="S47" s="28">
        <f>'9.1 melléklet'!S47+'9.7 melléklet'!S47</f>
        <v>0</v>
      </c>
      <c r="T47" s="28">
        <f>'9.1 melléklet'!T47+'9.7 melléklet'!T47</f>
        <v>0</v>
      </c>
      <c r="U47" s="28">
        <f>'9.1 melléklet'!U47+'9.7 melléklet'!U47</f>
        <v>0</v>
      </c>
      <c r="V47" s="28">
        <f>'9.1 melléklet'!V47+'9.7 melléklet'!V47</f>
        <v>0</v>
      </c>
      <c r="W47" s="28">
        <f>'9.1 melléklet'!W47+'9.7 melléklet'!W47</f>
        <v>0</v>
      </c>
      <c r="X47" s="28">
        <f>'9.1 melléklet'!X47+'9.7 melléklet'!X47</f>
        <v>0</v>
      </c>
      <c r="Y47" s="28">
        <f>'9.1 melléklet'!Y47+'9.7 melléklet'!Y47</f>
        <v>39088500</v>
      </c>
      <c r="Z47" s="28">
        <f>'9.1 melléklet'!Z47+'9.7 melléklet'!Z47</f>
        <v>0</v>
      </c>
      <c r="AA47" s="28">
        <f>'9.1 melléklet'!AA47+'9.7 melléklet'!AA47</f>
        <v>600000</v>
      </c>
      <c r="AB47" s="28">
        <f>'9.1 melléklet'!AB47+'9.7 melléklet'!AB47</f>
        <v>39688500</v>
      </c>
    </row>
    <row r="48" spans="1:28" ht="25.5" x14ac:dyDescent="0.25">
      <c r="A48" s="146" t="s">
        <v>207</v>
      </c>
      <c r="B48" s="147"/>
      <c r="C48" s="13" t="s">
        <v>153</v>
      </c>
      <c r="D48" s="13" t="s">
        <v>154</v>
      </c>
      <c r="E48" s="28">
        <f>'9.1 melléklet'!E48+'9.7 melléklet'!E48</f>
        <v>12000000</v>
      </c>
      <c r="F48" s="28">
        <f>'9.1 melléklet'!F48+'9.7 melléklet'!F48</f>
        <v>0</v>
      </c>
      <c r="G48" s="28">
        <f>'9.1 melléklet'!G48+'9.7 melléklet'!G48</f>
        <v>0</v>
      </c>
      <c r="H48" s="28">
        <f>'9.1 melléklet'!H48+'9.7 melléklet'!H48</f>
        <v>12000000</v>
      </c>
      <c r="I48" s="28">
        <f>'9.1 melléklet'!I48+'9.7 melléklet'!I48</f>
        <v>0</v>
      </c>
      <c r="J48" s="28">
        <f>'9.1 melléklet'!J48+'9.7 melléklet'!J48</f>
        <v>0</v>
      </c>
      <c r="K48" s="28">
        <f>'9.1 melléklet'!K48+'9.7 melléklet'!K48</f>
        <v>0</v>
      </c>
      <c r="L48" s="28">
        <f>'9.1 melléklet'!L48+'9.7 melléklet'!L48</f>
        <v>0</v>
      </c>
      <c r="M48" s="28">
        <f>'9.1 melléklet'!M48+'9.7 melléklet'!M48</f>
        <v>0</v>
      </c>
      <c r="N48" s="28">
        <f>'9.1 melléklet'!N48+'9.7 melléklet'!N48</f>
        <v>0</v>
      </c>
      <c r="O48" s="28">
        <f>'9.1 melléklet'!O48+'9.7 melléklet'!O48</f>
        <v>0</v>
      </c>
      <c r="P48" s="28">
        <f>'9.1 melléklet'!P48+'9.7 melléklet'!P48</f>
        <v>0</v>
      </c>
      <c r="Q48" s="28">
        <f>'9.1 melléklet'!Q48+'9.7 melléklet'!Q48</f>
        <v>0</v>
      </c>
      <c r="R48" s="28">
        <f>'9.1 melléklet'!R48+'9.7 melléklet'!R48</f>
        <v>0</v>
      </c>
      <c r="S48" s="28">
        <f>'9.1 melléklet'!S48+'9.7 melléklet'!S48</f>
        <v>0</v>
      </c>
      <c r="T48" s="28">
        <f>'9.1 melléklet'!T48+'9.7 melléklet'!T48</f>
        <v>0</v>
      </c>
      <c r="U48" s="28">
        <f>'9.1 melléklet'!U48+'9.7 melléklet'!U48</f>
        <v>0</v>
      </c>
      <c r="V48" s="28">
        <f>'9.1 melléklet'!V48+'9.7 melléklet'!V48</f>
        <v>0</v>
      </c>
      <c r="W48" s="28">
        <f>'9.1 melléklet'!W48+'9.7 melléklet'!W48</f>
        <v>0</v>
      </c>
      <c r="X48" s="28">
        <f>'9.1 melléklet'!X48+'9.7 melléklet'!X48</f>
        <v>0</v>
      </c>
      <c r="Y48" s="28">
        <f>'9.1 melléklet'!Y48+'9.7 melléklet'!Y48</f>
        <v>12000000</v>
      </c>
      <c r="Z48" s="28">
        <f>'9.1 melléklet'!Z48+'9.7 melléklet'!Z48</f>
        <v>0</v>
      </c>
      <c r="AA48" s="28">
        <f>'9.1 melléklet'!AA48+'9.7 melléklet'!AA48</f>
        <v>0</v>
      </c>
      <c r="AB48" s="28">
        <f>'9.1 melléklet'!AB48+'9.7 melléklet'!AB48</f>
        <v>12000000</v>
      </c>
    </row>
    <row r="49" spans="1:28" x14ac:dyDescent="0.25">
      <c r="A49" s="146" t="s">
        <v>208</v>
      </c>
      <c r="B49" s="147"/>
      <c r="C49" s="13" t="s">
        <v>13</v>
      </c>
      <c r="D49" s="13" t="s">
        <v>155</v>
      </c>
      <c r="E49" s="28">
        <f>'9.1 melléklet'!E49+'9.7 melléklet'!E49</f>
        <v>0</v>
      </c>
      <c r="F49" s="28">
        <f>'9.1 melléklet'!F49+'9.7 melléklet'!F49</f>
        <v>8000000</v>
      </c>
      <c r="G49" s="28">
        <f>'9.1 melléklet'!G49+'9.7 melléklet'!G49</f>
        <v>0</v>
      </c>
      <c r="H49" s="28">
        <f>'9.1 melléklet'!H49+'9.7 melléklet'!H49</f>
        <v>8000000</v>
      </c>
      <c r="I49" s="28">
        <f>'9.1 melléklet'!I49+'9.7 melléklet'!I49</f>
        <v>0</v>
      </c>
      <c r="J49" s="28">
        <f>'9.1 melléklet'!J49+'9.7 melléklet'!J49</f>
        <v>0</v>
      </c>
      <c r="K49" s="28">
        <f>'9.1 melléklet'!K49+'9.7 melléklet'!K49</f>
        <v>0</v>
      </c>
      <c r="L49" s="28">
        <f>'9.1 melléklet'!L49+'9.7 melléklet'!L49</f>
        <v>0</v>
      </c>
      <c r="M49" s="28">
        <f>'9.1 melléklet'!M49+'9.7 melléklet'!M49</f>
        <v>0</v>
      </c>
      <c r="N49" s="28">
        <f>'9.1 melléklet'!N49+'9.7 melléklet'!N49</f>
        <v>0</v>
      </c>
      <c r="O49" s="28">
        <f>'9.1 melléklet'!O49+'9.7 melléklet'!O49</f>
        <v>0</v>
      </c>
      <c r="P49" s="28">
        <f>'9.1 melléklet'!P49+'9.7 melléklet'!P49</f>
        <v>0</v>
      </c>
      <c r="Q49" s="28">
        <f>'9.1 melléklet'!Q49+'9.7 melléklet'!Q49</f>
        <v>0</v>
      </c>
      <c r="R49" s="28">
        <f>'9.1 melléklet'!R49+'9.7 melléklet'!R49</f>
        <v>0</v>
      </c>
      <c r="S49" s="28">
        <f>'9.1 melléklet'!S49+'9.7 melléklet'!S49</f>
        <v>0</v>
      </c>
      <c r="T49" s="28">
        <f>'9.1 melléklet'!T49+'9.7 melléklet'!T49</f>
        <v>0</v>
      </c>
      <c r="U49" s="28">
        <f>'9.1 melléklet'!U49+'9.7 melléklet'!U49</f>
        <v>0</v>
      </c>
      <c r="V49" s="28">
        <f>'9.1 melléklet'!V49+'9.7 melléklet'!V49</f>
        <v>0</v>
      </c>
      <c r="W49" s="28">
        <f>'9.1 melléklet'!W49+'9.7 melléklet'!W49</f>
        <v>0</v>
      </c>
      <c r="X49" s="28">
        <f>'9.1 melléklet'!X49+'9.7 melléklet'!X49</f>
        <v>0</v>
      </c>
      <c r="Y49" s="28">
        <f>'9.1 melléklet'!Y49+'9.7 melléklet'!Y49</f>
        <v>0</v>
      </c>
      <c r="Z49" s="28">
        <f>'9.1 melléklet'!Z49+'9.7 melléklet'!Z49</f>
        <v>8000000</v>
      </c>
      <c r="AA49" s="28">
        <f>'9.1 melléklet'!AA49+'9.7 melléklet'!AA49</f>
        <v>0</v>
      </c>
      <c r="AB49" s="28">
        <f>'9.1 melléklet'!AB49+'9.7 melléklet'!AB49</f>
        <v>8000000</v>
      </c>
    </row>
    <row r="50" spans="1:28" x14ac:dyDescent="0.25">
      <c r="A50" s="146" t="s">
        <v>209</v>
      </c>
      <c r="B50" s="147"/>
      <c r="C50" s="13" t="s">
        <v>14</v>
      </c>
      <c r="D50" s="13" t="s">
        <v>156</v>
      </c>
      <c r="E50" s="28">
        <f>'9.1 melléklet'!E50+'9.7 melléklet'!E50</f>
        <v>25000000</v>
      </c>
      <c r="F50" s="28">
        <f>'9.1 melléklet'!F50+'9.7 melléklet'!F50</f>
        <v>0</v>
      </c>
      <c r="G50" s="28">
        <f>'9.1 melléklet'!G50+'9.7 melléklet'!G50</f>
        <v>0</v>
      </c>
      <c r="H50" s="28">
        <f>'9.1 melléklet'!H50+'9.7 melléklet'!H50</f>
        <v>25000000</v>
      </c>
      <c r="I50" s="28">
        <f>'9.1 melléklet'!I50+'9.7 melléklet'!I50</f>
        <v>0</v>
      </c>
      <c r="J50" s="28">
        <f>'9.1 melléklet'!J50+'9.7 melléklet'!J50</f>
        <v>0</v>
      </c>
      <c r="K50" s="28">
        <f>'9.1 melléklet'!K50+'9.7 melléklet'!K50</f>
        <v>0</v>
      </c>
      <c r="L50" s="28">
        <f>'9.1 melléklet'!L50+'9.7 melléklet'!L50</f>
        <v>0</v>
      </c>
      <c r="M50" s="28">
        <f>'9.1 melléklet'!M50+'9.7 melléklet'!M50</f>
        <v>0</v>
      </c>
      <c r="N50" s="28">
        <f>'9.1 melléklet'!N50+'9.7 melléklet'!N50</f>
        <v>0</v>
      </c>
      <c r="O50" s="28">
        <f>'9.1 melléklet'!O50+'9.7 melléklet'!O50</f>
        <v>0</v>
      </c>
      <c r="P50" s="28">
        <f>'9.1 melléklet'!P50+'9.7 melléklet'!P50</f>
        <v>0</v>
      </c>
      <c r="Q50" s="28">
        <f>'9.1 melléklet'!Q50+'9.7 melléklet'!Q50</f>
        <v>0</v>
      </c>
      <c r="R50" s="28">
        <f>'9.1 melléklet'!R50+'9.7 melléklet'!R50</f>
        <v>0</v>
      </c>
      <c r="S50" s="28">
        <f>'9.1 melléklet'!S50+'9.7 melléklet'!S50</f>
        <v>0</v>
      </c>
      <c r="T50" s="28">
        <f>'9.1 melléklet'!T50+'9.7 melléklet'!T50</f>
        <v>0</v>
      </c>
      <c r="U50" s="28">
        <f>'9.1 melléklet'!U50+'9.7 melléklet'!U50</f>
        <v>0</v>
      </c>
      <c r="V50" s="28">
        <f>'9.1 melléklet'!V50+'9.7 melléklet'!V50</f>
        <v>0</v>
      </c>
      <c r="W50" s="28">
        <f>'9.1 melléklet'!W50+'9.7 melléklet'!W50</f>
        <v>0</v>
      </c>
      <c r="X50" s="28">
        <f>'9.1 melléklet'!X50+'9.7 melléklet'!X50</f>
        <v>0</v>
      </c>
      <c r="Y50" s="28">
        <f>'9.1 melléklet'!Y50+'9.7 melléklet'!Y50</f>
        <v>25000000</v>
      </c>
      <c r="Z50" s="28">
        <f>'9.1 melléklet'!Z50+'9.7 melléklet'!Z50</f>
        <v>0</v>
      </c>
      <c r="AA50" s="28">
        <f>'9.1 melléklet'!AA50+'9.7 melléklet'!AA50</f>
        <v>0</v>
      </c>
      <c r="AB50" s="28">
        <f>'9.1 melléklet'!AB50+'9.7 melléklet'!AB50</f>
        <v>25000000</v>
      </c>
    </row>
    <row r="51" spans="1:28" ht="25.5" x14ac:dyDescent="0.25">
      <c r="A51" s="146" t="s">
        <v>210</v>
      </c>
      <c r="B51" s="147"/>
      <c r="C51" s="13" t="s">
        <v>157</v>
      </c>
      <c r="D51" s="13" t="s">
        <v>158</v>
      </c>
      <c r="E51" s="28">
        <f>'9.1 melléklet'!E51+'9.7 melléklet'!E51</f>
        <v>18562000</v>
      </c>
      <c r="F51" s="28">
        <f>'9.1 melléklet'!F51+'9.7 melléklet'!F51</f>
        <v>2160000</v>
      </c>
      <c r="G51" s="28">
        <f>'9.1 melléklet'!G51+'9.7 melléklet'!G51</f>
        <v>162000</v>
      </c>
      <c r="H51" s="28">
        <f>'9.1 melléklet'!H51+'9.7 melléklet'!H51</f>
        <v>20884000</v>
      </c>
      <c r="I51" s="28">
        <f>'9.1 melléklet'!I51+'9.7 melléklet'!I51</f>
        <v>0</v>
      </c>
      <c r="J51" s="28">
        <f>'9.1 melléklet'!J51+'9.7 melléklet'!J51</f>
        <v>0</v>
      </c>
      <c r="K51" s="28">
        <f>'9.1 melléklet'!K51+'9.7 melléklet'!K51</f>
        <v>0</v>
      </c>
      <c r="L51" s="28">
        <f>'9.1 melléklet'!L51+'9.7 melléklet'!L51</f>
        <v>0</v>
      </c>
      <c r="M51" s="28">
        <f>'9.1 melléklet'!M51+'9.7 melléklet'!M51</f>
        <v>0</v>
      </c>
      <c r="N51" s="28">
        <f>'9.1 melléklet'!N51+'9.7 melléklet'!N51</f>
        <v>0</v>
      </c>
      <c r="O51" s="28">
        <f>'9.1 melléklet'!O51+'9.7 melléklet'!O51</f>
        <v>0</v>
      </c>
      <c r="P51" s="28">
        <f>'9.1 melléklet'!P51+'9.7 melléklet'!P51</f>
        <v>0</v>
      </c>
      <c r="Q51" s="28">
        <f>'9.1 melléklet'!Q51+'9.7 melléklet'!Q51</f>
        <v>0</v>
      </c>
      <c r="R51" s="28">
        <f>'9.1 melléklet'!R51+'9.7 melléklet'!R51</f>
        <v>0</v>
      </c>
      <c r="S51" s="28">
        <f>'9.1 melléklet'!S51+'9.7 melléklet'!S51</f>
        <v>0</v>
      </c>
      <c r="T51" s="28">
        <f>'9.1 melléklet'!T51+'9.7 melléklet'!T51</f>
        <v>0</v>
      </c>
      <c r="U51" s="28">
        <f>'9.1 melléklet'!U51+'9.7 melléklet'!U51</f>
        <v>0</v>
      </c>
      <c r="V51" s="28">
        <f>'9.1 melléklet'!V51+'9.7 melléklet'!V51</f>
        <v>0</v>
      </c>
      <c r="W51" s="28">
        <f>'9.1 melléklet'!W51+'9.7 melléklet'!W51</f>
        <v>0</v>
      </c>
      <c r="X51" s="28">
        <f>'9.1 melléklet'!X51+'9.7 melléklet'!X51</f>
        <v>0</v>
      </c>
      <c r="Y51" s="28">
        <f>'9.1 melléklet'!Y51+'9.7 melléklet'!Y51</f>
        <v>18562000</v>
      </c>
      <c r="Z51" s="28">
        <f>'9.1 melléklet'!Z51+'9.7 melléklet'!Z51</f>
        <v>2160000</v>
      </c>
      <c r="AA51" s="28">
        <f>'9.1 melléklet'!AA51+'9.7 melléklet'!AA51</f>
        <v>162000</v>
      </c>
      <c r="AB51" s="28">
        <f>'9.1 melléklet'!AB51+'9.7 melléklet'!AB51</f>
        <v>20884000</v>
      </c>
    </row>
    <row r="52" spans="1:28" ht="25.5" x14ac:dyDescent="0.25">
      <c r="A52" s="146" t="s">
        <v>211</v>
      </c>
      <c r="B52" s="147"/>
      <c r="C52" s="13" t="s">
        <v>15</v>
      </c>
      <c r="D52" s="13" t="s">
        <v>159</v>
      </c>
      <c r="E52" s="28">
        <f>'9.1 melléklet'!E52+'9.7 melléklet'!E52</f>
        <v>0</v>
      </c>
      <c r="F52" s="28">
        <f>'9.1 melléklet'!F52+'9.7 melléklet'!F52</f>
        <v>0</v>
      </c>
      <c r="G52" s="28">
        <f>'9.1 melléklet'!G52+'9.7 melléklet'!G52</f>
        <v>0</v>
      </c>
      <c r="H52" s="28">
        <f>'9.1 melléklet'!H52+'9.7 melléklet'!H52</f>
        <v>0</v>
      </c>
      <c r="I52" s="28">
        <f>'9.1 melléklet'!I52+'9.7 melléklet'!I52</f>
        <v>0</v>
      </c>
      <c r="J52" s="28">
        <f>'9.1 melléklet'!J52+'9.7 melléklet'!J52</f>
        <v>0</v>
      </c>
      <c r="K52" s="28">
        <f>'9.1 melléklet'!K52+'9.7 melléklet'!K52</f>
        <v>0</v>
      </c>
      <c r="L52" s="28">
        <f>'9.1 melléklet'!L52+'9.7 melléklet'!L52</f>
        <v>0</v>
      </c>
      <c r="M52" s="28">
        <f>'9.1 melléklet'!M52+'9.7 melléklet'!M52</f>
        <v>0</v>
      </c>
      <c r="N52" s="28">
        <f>'9.1 melléklet'!N52+'9.7 melléklet'!N52</f>
        <v>0</v>
      </c>
      <c r="O52" s="28">
        <f>'9.1 melléklet'!O52+'9.7 melléklet'!O52</f>
        <v>0</v>
      </c>
      <c r="P52" s="28">
        <f>'9.1 melléklet'!P52+'9.7 melléklet'!P52</f>
        <v>0</v>
      </c>
      <c r="Q52" s="28">
        <f>'9.1 melléklet'!Q52+'9.7 melléklet'!Q52</f>
        <v>0</v>
      </c>
      <c r="R52" s="28">
        <f>'9.1 melléklet'!R52+'9.7 melléklet'!R52</f>
        <v>0</v>
      </c>
      <c r="S52" s="28">
        <f>'9.1 melléklet'!S52+'9.7 melléklet'!S52</f>
        <v>0</v>
      </c>
      <c r="T52" s="28">
        <f>'9.1 melléklet'!T52+'9.7 melléklet'!T52</f>
        <v>0</v>
      </c>
      <c r="U52" s="28">
        <f>'9.1 melléklet'!U52+'9.7 melléklet'!U52</f>
        <v>0</v>
      </c>
      <c r="V52" s="28">
        <f>'9.1 melléklet'!V52+'9.7 melléklet'!V52</f>
        <v>0</v>
      </c>
      <c r="W52" s="28">
        <f>'9.1 melléklet'!W52+'9.7 melléklet'!W52</f>
        <v>0</v>
      </c>
      <c r="X52" s="28">
        <f>'9.1 melléklet'!X52+'9.7 melléklet'!X52</f>
        <v>0</v>
      </c>
      <c r="Y52" s="28">
        <f>'9.1 melléklet'!Y52+'9.7 melléklet'!Y52</f>
        <v>0</v>
      </c>
      <c r="Z52" s="28">
        <f>'9.1 melléklet'!Z52+'9.7 melléklet'!Z52</f>
        <v>0</v>
      </c>
      <c r="AA52" s="28">
        <f>'9.1 melléklet'!AA52+'9.7 melléklet'!AA52</f>
        <v>0</v>
      </c>
      <c r="AB52" s="28">
        <f>'9.1 melléklet'!AB52+'9.7 melléklet'!AB52</f>
        <v>0</v>
      </c>
    </row>
    <row r="53" spans="1:28" ht="25.5" x14ac:dyDescent="0.25">
      <c r="A53" s="143" t="s">
        <v>212</v>
      </c>
      <c r="B53" s="144"/>
      <c r="C53" s="23" t="s">
        <v>160</v>
      </c>
      <c r="D53" s="23" t="s">
        <v>161</v>
      </c>
      <c r="E53" s="24">
        <f>'9.1 melléklet'!E53+'9.7 melléklet'!E53</f>
        <v>0</v>
      </c>
      <c r="F53" s="24">
        <f>'9.1 melléklet'!F53+'9.7 melléklet'!F53</f>
        <v>0</v>
      </c>
      <c r="G53" s="24">
        <f>'9.1 melléklet'!G53+'9.7 melléklet'!G53</f>
        <v>0</v>
      </c>
      <c r="H53" s="24">
        <f>'9.1 melléklet'!H53+'9.7 melléklet'!H53</f>
        <v>0</v>
      </c>
      <c r="I53" s="24">
        <f>'9.1 melléklet'!I53+'9.7 melléklet'!I53</f>
        <v>0</v>
      </c>
      <c r="J53" s="24">
        <f>'9.1 melléklet'!J53+'9.7 melléklet'!J53</f>
        <v>0</v>
      </c>
      <c r="K53" s="24">
        <f>'9.1 melléklet'!K53+'9.7 melléklet'!K53</f>
        <v>0</v>
      </c>
      <c r="L53" s="24">
        <f>'9.1 melléklet'!L53+'9.7 melléklet'!L53</f>
        <v>0</v>
      </c>
      <c r="M53" s="24">
        <f>'9.1 melléklet'!M53+'9.7 melléklet'!M53</f>
        <v>0</v>
      </c>
      <c r="N53" s="24">
        <f>'9.1 melléklet'!N53+'9.7 melléklet'!N53</f>
        <v>0</v>
      </c>
      <c r="O53" s="24">
        <f>'9.1 melléklet'!O53+'9.7 melléklet'!O53</f>
        <v>0</v>
      </c>
      <c r="P53" s="24">
        <f>'9.1 melléklet'!P53+'9.7 melléklet'!P53</f>
        <v>0</v>
      </c>
      <c r="Q53" s="24">
        <f>'9.1 melléklet'!Q53+'9.7 melléklet'!Q53</f>
        <v>0</v>
      </c>
      <c r="R53" s="24">
        <f>'9.1 melléklet'!R53+'9.7 melléklet'!R53</f>
        <v>0</v>
      </c>
      <c r="S53" s="24">
        <f>'9.1 melléklet'!S53+'9.7 melléklet'!S53</f>
        <v>0</v>
      </c>
      <c r="T53" s="24">
        <f>'9.1 melléklet'!T53+'9.7 melléklet'!T53</f>
        <v>0</v>
      </c>
      <c r="U53" s="24">
        <f>'9.1 melléklet'!U53+'9.7 melléklet'!U53</f>
        <v>0</v>
      </c>
      <c r="V53" s="24">
        <f>'9.1 melléklet'!V53+'9.7 melléklet'!V53</f>
        <v>0</v>
      </c>
      <c r="W53" s="24">
        <f>'9.1 melléklet'!W53+'9.7 melléklet'!W53</f>
        <v>0</v>
      </c>
      <c r="X53" s="24">
        <f>'9.1 melléklet'!X53+'9.7 melléklet'!X53</f>
        <v>0</v>
      </c>
      <c r="Y53" s="24">
        <f>'9.1 melléklet'!Y53+'9.7 melléklet'!Y53</f>
        <v>0</v>
      </c>
      <c r="Z53" s="24">
        <f>'9.1 melléklet'!Z53+'9.7 melléklet'!Z53</f>
        <v>0</v>
      </c>
      <c r="AA53" s="24">
        <f>'9.1 melléklet'!AA53+'9.7 melléklet'!AA53</f>
        <v>0</v>
      </c>
      <c r="AB53" s="24">
        <f>'9.1 melléklet'!AB53+'9.7 melléklet'!AB53</f>
        <v>0</v>
      </c>
    </row>
    <row r="54" spans="1:28" ht="25.5" x14ac:dyDescent="0.25">
      <c r="A54" s="143" t="s">
        <v>213</v>
      </c>
      <c r="B54" s="144"/>
      <c r="C54" s="23" t="s">
        <v>162</v>
      </c>
      <c r="D54" s="23" t="s">
        <v>163</v>
      </c>
      <c r="E54" s="24">
        <f>'9.1 melléklet'!E54+'9.7 melléklet'!E54</f>
        <v>26000</v>
      </c>
      <c r="F54" s="24">
        <f>'9.1 melléklet'!F54+'9.7 melléklet'!F54</f>
        <v>0</v>
      </c>
      <c r="G54" s="24">
        <f>'9.1 melléklet'!G54+'9.7 melléklet'!G54</f>
        <v>500</v>
      </c>
      <c r="H54" s="24">
        <f>'9.1 melléklet'!H54+'9.7 melléklet'!H54</f>
        <v>26500</v>
      </c>
      <c r="I54" s="24">
        <f>'9.1 melléklet'!I54+'9.7 melléklet'!I54</f>
        <v>0</v>
      </c>
      <c r="J54" s="24">
        <f>'9.1 melléklet'!J54+'9.7 melléklet'!J54</f>
        <v>0</v>
      </c>
      <c r="K54" s="24">
        <f>'9.1 melléklet'!K54+'9.7 melléklet'!K54</f>
        <v>0</v>
      </c>
      <c r="L54" s="24">
        <f>'9.1 melléklet'!L54+'9.7 melléklet'!L54</f>
        <v>0</v>
      </c>
      <c r="M54" s="24">
        <f>'9.1 melléklet'!M54+'9.7 melléklet'!M54</f>
        <v>0</v>
      </c>
      <c r="N54" s="24">
        <f>'9.1 melléklet'!N54+'9.7 melléklet'!N54</f>
        <v>0</v>
      </c>
      <c r="O54" s="24">
        <f>'9.1 melléklet'!O54+'9.7 melléklet'!O54</f>
        <v>0</v>
      </c>
      <c r="P54" s="24">
        <f>'9.1 melléklet'!P54+'9.7 melléklet'!P54</f>
        <v>0</v>
      </c>
      <c r="Q54" s="24">
        <f>'9.1 melléklet'!Q54+'9.7 melléklet'!Q54</f>
        <v>0</v>
      </c>
      <c r="R54" s="24">
        <f>'9.1 melléklet'!R54+'9.7 melléklet'!R54</f>
        <v>0</v>
      </c>
      <c r="S54" s="24">
        <f>'9.1 melléklet'!S54+'9.7 melléklet'!S54</f>
        <v>0</v>
      </c>
      <c r="T54" s="24">
        <f>'9.1 melléklet'!T54+'9.7 melléklet'!T54</f>
        <v>0</v>
      </c>
      <c r="U54" s="24">
        <f>'9.1 melléklet'!U54+'9.7 melléklet'!U54</f>
        <v>0</v>
      </c>
      <c r="V54" s="24">
        <f>'9.1 melléklet'!V54+'9.7 melléklet'!V54</f>
        <v>0</v>
      </c>
      <c r="W54" s="24">
        <f>'9.1 melléklet'!W54+'9.7 melléklet'!W54</f>
        <v>0</v>
      </c>
      <c r="X54" s="24">
        <f>'9.1 melléklet'!X54+'9.7 melléklet'!X54</f>
        <v>0</v>
      </c>
      <c r="Y54" s="24">
        <f>'9.1 melléklet'!Y54+'9.7 melléklet'!Y54</f>
        <v>26000</v>
      </c>
      <c r="Z54" s="24">
        <f>'9.1 melléklet'!Z54+'9.7 melléklet'!Z54</f>
        <v>0</v>
      </c>
      <c r="AA54" s="24">
        <f>'9.1 melléklet'!AA54+'9.7 melléklet'!AA54</f>
        <v>500</v>
      </c>
      <c r="AB54" s="24">
        <f>'9.1 melléklet'!AB54+'9.7 melléklet'!AB54</f>
        <v>26500</v>
      </c>
    </row>
    <row r="55" spans="1:28" ht="38.25" x14ac:dyDescent="0.25">
      <c r="A55" s="146" t="s">
        <v>214</v>
      </c>
      <c r="B55" s="147"/>
      <c r="C55" s="13" t="s">
        <v>378</v>
      </c>
      <c r="D55" s="13" t="s">
        <v>164</v>
      </c>
      <c r="E55" s="28">
        <f>'9.1 melléklet'!E55+'9.7 melléklet'!E55</f>
        <v>26000</v>
      </c>
      <c r="F55" s="28">
        <f>'9.1 melléklet'!F55+'9.7 melléklet'!F55</f>
        <v>0</v>
      </c>
      <c r="G55" s="28">
        <f>'9.1 melléklet'!G55+'9.7 melléklet'!G55</f>
        <v>500</v>
      </c>
      <c r="H55" s="28">
        <f>'9.1 melléklet'!H55+'9.7 melléklet'!H55</f>
        <v>26500</v>
      </c>
      <c r="I55" s="28">
        <f>'9.1 melléklet'!I55+'9.7 melléklet'!I55</f>
        <v>0</v>
      </c>
      <c r="J55" s="28">
        <f>'9.1 melléklet'!J55+'9.7 melléklet'!J55</f>
        <v>0</v>
      </c>
      <c r="K55" s="28">
        <f>'9.1 melléklet'!K55+'9.7 melléklet'!K55</f>
        <v>0</v>
      </c>
      <c r="L55" s="28">
        <f>'9.1 melléklet'!L55+'9.7 melléklet'!L55</f>
        <v>0</v>
      </c>
      <c r="M55" s="28">
        <f>'9.1 melléklet'!M55+'9.7 melléklet'!M55</f>
        <v>0</v>
      </c>
      <c r="N55" s="28">
        <f>'9.1 melléklet'!N55+'9.7 melléklet'!N55</f>
        <v>0</v>
      </c>
      <c r="O55" s="28">
        <f>'9.1 melléklet'!O55+'9.7 melléklet'!O55</f>
        <v>0</v>
      </c>
      <c r="P55" s="28">
        <f>'9.1 melléklet'!P55+'9.7 melléklet'!P55</f>
        <v>0</v>
      </c>
      <c r="Q55" s="28">
        <f>'9.1 melléklet'!Q55+'9.7 melléklet'!Q55</f>
        <v>0</v>
      </c>
      <c r="R55" s="28">
        <f>'9.1 melléklet'!R55+'9.7 melléklet'!R55</f>
        <v>0</v>
      </c>
      <c r="S55" s="28">
        <f>'9.1 melléklet'!S55+'9.7 melléklet'!S55</f>
        <v>0</v>
      </c>
      <c r="T55" s="28">
        <f>'9.1 melléklet'!T55+'9.7 melléklet'!T55</f>
        <v>0</v>
      </c>
      <c r="U55" s="28">
        <f>'9.1 melléklet'!U55+'9.7 melléklet'!U55</f>
        <v>0</v>
      </c>
      <c r="V55" s="28">
        <f>'9.1 melléklet'!V55+'9.7 melléklet'!V55</f>
        <v>0</v>
      </c>
      <c r="W55" s="28">
        <f>'9.1 melléklet'!W55+'9.7 melléklet'!W55</f>
        <v>0</v>
      </c>
      <c r="X55" s="28">
        <f>'9.1 melléklet'!X55+'9.7 melléklet'!X55</f>
        <v>0</v>
      </c>
      <c r="Y55" s="28">
        <f>'9.1 melléklet'!Y55+'9.7 melléklet'!Y55</f>
        <v>26000</v>
      </c>
      <c r="Z55" s="28">
        <f>'9.1 melléklet'!Z55+'9.7 melléklet'!Z55</f>
        <v>0</v>
      </c>
      <c r="AA55" s="28">
        <f>'9.1 melléklet'!AA55+'9.7 melléklet'!AA55</f>
        <v>500</v>
      </c>
      <c r="AB55" s="28">
        <f>'9.1 melléklet'!AB55+'9.7 melléklet'!AB55</f>
        <v>26500</v>
      </c>
    </row>
    <row r="56" spans="1:28" ht="25.5" hidden="1" customHeight="1" x14ac:dyDescent="0.25">
      <c r="A56" s="143" t="s">
        <v>215</v>
      </c>
      <c r="B56" s="144"/>
      <c r="C56" s="23" t="s">
        <v>165</v>
      </c>
      <c r="D56" s="23" t="s">
        <v>166</v>
      </c>
      <c r="E56" s="24">
        <f>'9.1 melléklet'!E56+'9.7 melléklet'!E56</f>
        <v>0</v>
      </c>
      <c r="F56" s="24">
        <f>'9.1 melléklet'!F56+'9.7 melléklet'!F56</f>
        <v>0</v>
      </c>
      <c r="G56" s="24">
        <f>'9.1 melléklet'!G56+'9.7 melléklet'!G56</f>
        <v>0</v>
      </c>
      <c r="H56" s="24">
        <f>'9.1 melléklet'!H56+'9.7 melléklet'!H56</f>
        <v>0</v>
      </c>
      <c r="I56" s="24">
        <f>'9.1 melléklet'!I56+'9.7 melléklet'!I56</f>
        <v>0</v>
      </c>
      <c r="J56" s="24">
        <f>'9.1 melléklet'!J56+'9.7 melléklet'!J56</f>
        <v>0</v>
      </c>
      <c r="K56" s="24">
        <f>'9.1 melléklet'!K56+'9.7 melléklet'!K56</f>
        <v>0</v>
      </c>
      <c r="L56" s="24">
        <f>'9.1 melléklet'!L56+'9.7 melléklet'!L56</f>
        <v>0</v>
      </c>
      <c r="M56" s="24">
        <f>'9.1 melléklet'!M56+'9.7 melléklet'!M56</f>
        <v>0</v>
      </c>
      <c r="N56" s="24">
        <f>'9.1 melléklet'!N56+'9.7 melléklet'!N56</f>
        <v>0</v>
      </c>
      <c r="O56" s="24">
        <f>'9.1 melléklet'!O56+'9.7 melléklet'!O56</f>
        <v>0</v>
      </c>
      <c r="P56" s="24">
        <f>'9.1 melléklet'!P56+'9.7 melléklet'!P56</f>
        <v>0</v>
      </c>
      <c r="Q56" s="24">
        <f>'9.1 melléklet'!Q56+'9.7 melléklet'!Q56</f>
        <v>0</v>
      </c>
      <c r="R56" s="24">
        <f>'9.1 melléklet'!R56+'9.7 melléklet'!R56</f>
        <v>0</v>
      </c>
      <c r="S56" s="24">
        <f>'9.1 melléklet'!S56+'9.7 melléklet'!S56</f>
        <v>0</v>
      </c>
      <c r="T56" s="24">
        <f>'9.1 melléklet'!T56+'9.7 melléklet'!T56</f>
        <v>0</v>
      </c>
      <c r="U56" s="24">
        <f>'9.1 melléklet'!U56+'9.7 melléklet'!U56</f>
        <v>0</v>
      </c>
      <c r="V56" s="24">
        <f>'9.1 melléklet'!V56+'9.7 melléklet'!V56</f>
        <v>0</v>
      </c>
      <c r="W56" s="24">
        <f>'9.1 melléklet'!W56+'9.7 melléklet'!W56</f>
        <v>0</v>
      </c>
      <c r="X56" s="24">
        <f>'9.1 melléklet'!X56+'9.7 melléklet'!X56</f>
        <v>0</v>
      </c>
      <c r="Y56" s="24">
        <f>'9.1 melléklet'!Y56+'9.7 melléklet'!Y56</f>
        <v>0</v>
      </c>
      <c r="Z56" s="24">
        <f>'9.1 melléklet'!Z56+'9.7 melléklet'!Z56</f>
        <v>0</v>
      </c>
      <c r="AA56" s="24">
        <f>'9.1 melléklet'!AA56+'9.7 melléklet'!AA56</f>
        <v>0</v>
      </c>
      <c r="AB56" s="24">
        <f>'9.1 melléklet'!AB56+'9.7 melléklet'!AB56</f>
        <v>0</v>
      </c>
    </row>
    <row r="57" spans="1:28" ht="25.5" hidden="1" customHeight="1" x14ac:dyDescent="0.25">
      <c r="A57" s="143" t="s">
        <v>216</v>
      </c>
      <c r="B57" s="144"/>
      <c r="C57" s="23" t="s">
        <v>167</v>
      </c>
      <c r="D57" s="23" t="s">
        <v>168</v>
      </c>
      <c r="E57" s="24">
        <f>'9.1 melléklet'!E57+'9.7 melléklet'!E57</f>
        <v>0</v>
      </c>
      <c r="F57" s="24">
        <f>'9.1 melléklet'!F57+'9.7 melléklet'!F57</f>
        <v>0</v>
      </c>
      <c r="G57" s="24">
        <f>'9.1 melléklet'!G57+'9.7 melléklet'!G57</f>
        <v>0</v>
      </c>
      <c r="H57" s="24">
        <f>'9.1 melléklet'!H57+'9.7 melléklet'!H57</f>
        <v>0</v>
      </c>
      <c r="I57" s="24">
        <f>'9.1 melléklet'!I57+'9.7 melléklet'!I57</f>
        <v>0</v>
      </c>
      <c r="J57" s="24">
        <f>'9.1 melléklet'!J57+'9.7 melléklet'!J57</f>
        <v>0</v>
      </c>
      <c r="K57" s="24">
        <f>'9.1 melléklet'!K57+'9.7 melléklet'!K57</f>
        <v>0</v>
      </c>
      <c r="L57" s="24">
        <f>'9.1 melléklet'!L57+'9.7 melléklet'!L57</f>
        <v>0</v>
      </c>
      <c r="M57" s="24">
        <f>'9.1 melléklet'!M57+'9.7 melléklet'!M57</f>
        <v>0</v>
      </c>
      <c r="N57" s="24">
        <f>'9.1 melléklet'!N57+'9.7 melléklet'!N57</f>
        <v>0</v>
      </c>
      <c r="O57" s="24">
        <f>'9.1 melléklet'!O57+'9.7 melléklet'!O57</f>
        <v>0</v>
      </c>
      <c r="P57" s="24">
        <f>'9.1 melléklet'!P57+'9.7 melléklet'!P57</f>
        <v>0</v>
      </c>
      <c r="Q57" s="24">
        <f>'9.1 melléklet'!Q57+'9.7 melléklet'!Q57</f>
        <v>0</v>
      </c>
      <c r="R57" s="24">
        <f>'9.1 melléklet'!R57+'9.7 melléklet'!R57</f>
        <v>0</v>
      </c>
      <c r="S57" s="24">
        <f>'9.1 melléklet'!S57+'9.7 melléklet'!S57</f>
        <v>0</v>
      </c>
      <c r="T57" s="24">
        <f>'9.1 melléklet'!T57+'9.7 melléklet'!T57</f>
        <v>0</v>
      </c>
      <c r="U57" s="24">
        <f>'9.1 melléklet'!U57+'9.7 melléklet'!U57</f>
        <v>0</v>
      </c>
      <c r="V57" s="24">
        <f>'9.1 melléklet'!V57+'9.7 melléklet'!V57</f>
        <v>0</v>
      </c>
      <c r="W57" s="24">
        <f>'9.1 melléklet'!W57+'9.7 melléklet'!W57</f>
        <v>0</v>
      </c>
      <c r="X57" s="24">
        <f>'9.1 melléklet'!X57+'9.7 melléklet'!X57</f>
        <v>0</v>
      </c>
      <c r="Y57" s="24">
        <f>'9.1 melléklet'!Y57+'9.7 melléklet'!Y57</f>
        <v>0</v>
      </c>
      <c r="Z57" s="24">
        <f>'9.1 melléklet'!Z57+'9.7 melléklet'!Z57</f>
        <v>0</v>
      </c>
      <c r="AA57" s="24">
        <f>'9.1 melléklet'!AA57+'9.7 melléklet'!AA57</f>
        <v>0</v>
      </c>
      <c r="AB57" s="24">
        <f>'9.1 melléklet'!AB57+'9.7 melléklet'!AB57</f>
        <v>0</v>
      </c>
    </row>
    <row r="58" spans="1:28" ht="25.5" x14ac:dyDescent="0.25">
      <c r="A58" s="146" t="s">
        <v>217</v>
      </c>
      <c r="B58" s="147"/>
      <c r="C58" s="13" t="s">
        <v>384</v>
      </c>
      <c r="D58" s="13" t="s">
        <v>169</v>
      </c>
      <c r="E58" s="28">
        <f>'9.1 melléklet'!E58+'9.7 melléklet'!E58</f>
        <v>0</v>
      </c>
      <c r="F58" s="28">
        <f>'9.1 melléklet'!F58+'9.7 melléklet'!F58</f>
        <v>0</v>
      </c>
      <c r="G58" s="28">
        <f>'9.1 melléklet'!G58+'9.7 melléklet'!G58</f>
        <v>0</v>
      </c>
      <c r="H58" s="28">
        <f>'9.1 melléklet'!H58+'9.7 melléklet'!H58</f>
        <v>0</v>
      </c>
      <c r="I58" s="28">
        <f>'9.1 melléklet'!I58+'9.7 melléklet'!I58</f>
        <v>0</v>
      </c>
      <c r="J58" s="28">
        <f>'9.1 melléklet'!J58+'9.7 melléklet'!J58</f>
        <v>0</v>
      </c>
      <c r="K58" s="28">
        <f>'9.1 melléklet'!K58+'9.7 melléklet'!K58</f>
        <v>0</v>
      </c>
      <c r="L58" s="28">
        <f>'9.1 melléklet'!L58+'9.7 melléklet'!L58</f>
        <v>0</v>
      </c>
      <c r="M58" s="28">
        <f>'9.1 melléklet'!M58+'9.7 melléklet'!M58</f>
        <v>0</v>
      </c>
      <c r="N58" s="28">
        <f>'9.1 melléklet'!N58+'9.7 melléklet'!N58</f>
        <v>0</v>
      </c>
      <c r="O58" s="28">
        <f>'9.1 melléklet'!O58+'9.7 melléklet'!O58</f>
        <v>0</v>
      </c>
      <c r="P58" s="28">
        <f>'9.1 melléklet'!P58+'9.7 melléklet'!P58</f>
        <v>0</v>
      </c>
      <c r="Q58" s="28">
        <f>'9.1 melléklet'!Q58+'9.7 melléklet'!Q58</f>
        <v>0</v>
      </c>
      <c r="R58" s="28">
        <f>'9.1 melléklet'!R58+'9.7 melléklet'!R58</f>
        <v>0</v>
      </c>
      <c r="S58" s="28">
        <f>'9.1 melléklet'!S58+'9.7 melléklet'!S58</f>
        <v>0</v>
      </c>
      <c r="T58" s="28">
        <f>'9.1 melléklet'!T58+'9.7 melléklet'!T58</f>
        <v>0</v>
      </c>
      <c r="U58" s="28">
        <f>'9.1 melléklet'!U58+'9.7 melléklet'!U58</f>
        <v>0</v>
      </c>
      <c r="V58" s="28">
        <f>'9.1 melléklet'!V58+'9.7 melléklet'!V58</f>
        <v>0</v>
      </c>
      <c r="W58" s="28">
        <f>'9.1 melléklet'!W58+'9.7 melléklet'!W58</f>
        <v>0</v>
      </c>
      <c r="X58" s="28">
        <f>'9.1 melléklet'!X58+'9.7 melléklet'!X58</f>
        <v>0</v>
      </c>
      <c r="Y58" s="28">
        <f>'9.1 melléklet'!Y58+'9.7 melléklet'!Y58</f>
        <v>0</v>
      </c>
      <c r="Z58" s="28">
        <f>'9.1 melléklet'!Z58+'9.7 melléklet'!Z58</f>
        <v>0</v>
      </c>
      <c r="AA58" s="28">
        <f>'9.1 melléklet'!AA58+'9.7 melléklet'!AA58</f>
        <v>0</v>
      </c>
      <c r="AB58" s="28">
        <f>'9.1 melléklet'!AB58+'9.7 melléklet'!AB58</f>
        <v>0</v>
      </c>
    </row>
    <row r="59" spans="1:28" x14ac:dyDescent="0.25">
      <c r="A59" s="146" t="s">
        <v>218</v>
      </c>
      <c r="B59" s="147"/>
      <c r="C59" s="13" t="s">
        <v>170</v>
      </c>
      <c r="D59" s="13" t="s">
        <v>171</v>
      </c>
      <c r="E59" s="28">
        <f>'9.1 melléklet'!E59+'9.7 melléklet'!E59</f>
        <v>0</v>
      </c>
      <c r="F59" s="28">
        <f>'9.1 melléklet'!F59+'9.7 melléklet'!F59</f>
        <v>0</v>
      </c>
      <c r="G59" s="28">
        <f>'9.1 melléklet'!G59+'9.7 melléklet'!G59</f>
        <v>0</v>
      </c>
      <c r="H59" s="28">
        <f>'9.1 melléklet'!H59+'9.7 melléklet'!H59</f>
        <v>0</v>
      </c>
      <c r="I59" s="28">
        <f>'9.1 melléklet'!I59+'9.7 melléklet'!I59</f>
        <v>0</v>
      </c>
      <c r="J59" s="28">
        <f>'9.1 melléklet'!J59+'9.7 melléklet'!J59</f>
        <v>0</v>
      </c>
      <c r="K59" s="28">
        <f>'9.1 melléklet'!K59+'9.7 melléklet'!K59</f>
        <v>0</v>
      </c>
      <c r="L59" s="28">
        <f>'9.1 melléklet'!L59+'9.7 melléklet'!L59</f>
        <v>0</v>
      </c>
      <c r="M59" s="28">
        <f>'9.1 melléklet'!M59+'9.7 melléklet'!M59</f>
        <v>0</v>
      </c>
      <c r="N59" s="28">
        <f>'9.1 melléklet'!N59+'9.7 melléklet'!N59</f>
        <v>0</v>
      </c>
      <c r="O59" s="28">
        <f>'9.1 melléklet'!O59+'9.7 melléklet'!O59</f>
        <v>0</v>
      </c>
      <c r="P59" s="28">
        <f>'9.1 melléklet'!P59+'9.7 melléklet'!P59</f>
        <v>0</v>
      </c>
      <c r="Q59" s="28">
        <f>'9.1 melléklet'!Q59+'9.7 melléklet'!Q59</f>
        <v>0</v>
      </c>
      <c r="R59" s="28">
        <f>'9.1 melléklet'!R59+'9.7 melléklet'!R59</f>
        <v>0</v>
      </c>
      <c r="S59" s="28">
        <f>'9.1 melléklet'!S59+'9.7 melléklet'!S59</f>
        <v>0</v>
      </c>
      <c r="T59" s="28">
        <f>'9.1 melléklet'!T59+'9.7 melléklet'!T59</f>
        <v>0</v>
      </c>
      <c r="U59" s="28">
        <f>'9.1 melléklet'!U59+'9.7 melléklet'!U59</f>
        <v>0</v>
      </c>
      <c r="V59" s="28">
        <f>'9.1 melléklet'!V59+'9.7 melléklet'!V59</f>
        <v>0</v>
      </c>
      <c r="W59" s="28">
        <f>'9.1 melléklet'!W59+'9.7 melléklet'!W59</f>
        <v>0</v>
      </c>
      <c r="X59" s="28">
        <f>'9.1 melléklet'!X59+'9.7 melléklet'!X59</f>
        <v>0</v>
      </c>
      <c r="Y59" s="28">
        <f>'9.1 melléklet'!Y59+'9.7 melléklet'!Y59</f>
        <v>0</v>
      </c>
      <c r="Z59" s="28">
        <f>'9.1 melléklet'!Z59+'9.7 melléklet'!Z59</f>
        <v>0</v>
      </c>
      <c r="AA59" s="28">
        <f>'9.1 melléklet'!AA59+'9.7 melléklet'!AA59</f>
        <v>0</v>
      </c>
      <c r="AB59" s="28">
        <f>'9.1 melléklet'!AB59+'9.7 melléklet'!AB59</f>
        <v>0</v>
      </c>
    </row>
    <row r="60" spans="1:28" x14ac:dyDescent="0.25">
      <c r="A60" s="146" t="s">
        <v>219</v>
      </c>
      <c r="B60" s="147"/>
      <c r="C60" s="13" t="s">
        <v>16</v>
      </c>
      <c r="D60" s="13" t="s">
        <v>172</v>
      </c>
      <c r="E60" s="28">
        <f>'9.1 melléklet'!E60+'9.7 melléklet'!E60</f>
        <v>0</v>
      </c>
      <c r="F60" s="28">
        <f>'9.1 melléklet'!F60+'9.7 melléklet'!F60</f>
        <v>0</v>
      </c>
      <c r="G60" s="28">
        <f>'9.1 melléklet'!G60+'9.7 melléklet'!G60</f>
        <v>0</v>
      </c>
      <c r="H60" s="28">
        <f>'9.1 melléklet'!H60+'9.7 melléklet'!H60</f>
        <v>0</v>
      </c>
      <c r="I60" s="28">
        <f>'9.1 melléklet'!I60+'9.7 melléklet'!I60</f>
        <v>0</v>
      </c>
      <c r="J60" s="28">
        <f>'9.1 melléklet'!J60+'9.7 melléklet'!J60</f>
        <v>0</v>
      </c>
      <c r="K60" s="28">
        <f>'9.1 melléklet'!K60+'9.7 melléklet'!K60</f>
        <v>0</v>
      </c>
      <c r="L60" s="28">
        <f>'9.1 melléklet'!L60+'9.7 melléklet'!L60</f>
        <v>0</v>
      </c>
      <c r="M60" s="28">
        <f>'9.1 melléklet'!M60+'9.7 melléklet'!M60</f>
        <v>0</v>
      </c>
      <c r="N60" s="28">
        <f>'9.1 melléklet'!N60+'9.7 melléklet'!N60</f>
        <v>0</v>
      </c>
      <c r="O60" s="28">
        <f>'9.1 melléklet'!O60+'9.7 melléklet'!O60</f>
        <v>0</v>
      </c>
      <c r="P60" s="28">
        <f>'9.1 melléklet'!P60+'9.7 melléklet'!P60</f>
        <v>0</v>
      </c>
      <c r="Q60" s="28">
        <f>'9.1 melléklet'!Q60+'9.7 melléklet'!Q60</f>
        <v>0</v>
      </c>
      <c r="R60" s="28">
        <f>'9.1 melléklet'!R60+'9.7 melléklet'!R60</f>
        <v>0</v>
      </c>
      <c r="S60" s="28">
        <f>'9.1 melléklet'!S60+'9.7 melléklet'!S60</f>
        <v>0</v>
      </c>
      <c r="T60" s="28">
        <f>'9.1 melléklet'!T60+'9.7 melléklet'!T60</f>
        <v>0</v>
      </c>
      <c r="U60" s="28">
        <f>'9.1 melléklet'!U60+'9.7 melléklet'!U60</f>
        <v>0</v>
      </c>
      <c r="V60" s="28">
        <f>'9.1 melléklet'!V60+'9.7 melléklet'!V60</f>
        <v>0</v>
      </c>
      <c r="W60" s="28">
        <f>'9.1 melléklet'!W60+'9.7 melléklet'!W60</f>
        <v>0</v>
      </c>
      <c r="X60" s="28">
        <f>'9.1 melléklet'!X60+'9.7 melléklet'!X60</f>
        <v>0</v>
      </c>
      <c r="Y60" s="28">
        <f>'9.1 melléklet'!Y60+'9.7 melléklet'!Y60</f>
        <v>0</v>
      </c>
      <c r="Z60" s="28">
        <f>'9.1 melléklet'!Z60+'9.7 melléklet'!Z60</f>
        <v>0</v>
      </c>
      <c r="AA60" s="28">
        <f>'9.1 melléklet'!AA60+'9.7 melléklet'!AA60</f>
        <v>0</v>
      </c>
      <c r="AB60" s="28">
        <f>'9.1 melléklet'!AB60+'9.7 melléklet'!AB60</f>
        <v>0</v>
      </c>
    </row>
    <row r="61" spans="1:28" ht="25.5" x14ac:dyDescent="0.25">
      <c r="A61" s="148" t="s">
        <v>220</v>
      </c>
      <c r="B61" s="149"/>
      <c r="C61" s="30" t="s">
        <v>383</v>
      </c>
      <c r="D61" s="30" t="s">
        <v>173</v>
      </c>
      <c r="E61" s="31">
        <f>'9.1 melléklet'!E61+'9.7 melléklet'!E61</f>
        <v>94676500</v>
      </c>
      <c r="F61" s="31">
        <f>'9.1 melléklet'!F61+'9.7 melléklet'!F61</f>
        <v>10160000</v>
      </c>
      <c r="G61" s="31">
        <f>'9.1 melléklet'!G61+'9.7 melléklet'!G61</f>
        <v>762500</v>
      </c>
      <c r="H61" s="31">
        <f>'9.1 melléklet'!H61+'9.7 melléklet'!H61</f>
        <v>105599000</v>
      </c>
      <c r="I61" s="31">
        <f>'9.1 melléklet'!I61+'9.7 melléklet'!I61</f>
        <v>0</v>
      </c>
      <c r="J61" s="31">
        <f>'9.1 melléklet'!J61+'9.7 melléklet'!J61</f>
        <v>0</v>
      </c>
      <c r="K61" s="31">
        <f>'9.1 melléklet'!K61+'9.7 melléklet'!K61</f>
        <v>0</v>
      </c>
      <c r="L61" s="31">
        <f>'9.1 melléklet'!L61+'9.7 melléklet'!L61</f>
        <v>0</v>
      </c>
      <c r="M61" s="31">
        <f>'9.1 melléklet'!M61+'9.7 melléklet'!M61</f>
        <v>0</v>
      </c>
      <c r="N61" s="31">
        <f>'9.1 melléklet'!N61+'9.7 melléklet'!N61</f>
        <v>0</v>
      </c>
      <c r="O61" s="31">
        <f>'9.1 melléklet'!O61+'9.7 melléklet'!O61</f>
        <v>0</v>
      </c>
      <c r="P61" s="31">
        <f>'9.1 melléklet'!P61+'9.7 melléklet'!P61</f>
        <v>0</v>
      </c>
      <c r="Q61" s="31">
        <f>'9.1 melléklet'!Q61+'9.7 melléklet'!Q61</f>
        <v>0</v>
      </c>
      <c r="R61" s="31">
        <f>'9.1 melléklet'!R61+'9.7 melléklet'!R61</f>
        <v>0</v>
      </c>
      <c r="S61" s="31">
        <f>'9.1 melléklet'!S61+'9.7 melléklet'!S61</f>
        <v>0</v>
      </c>
      <c r="T61" s="31">
        <f>'9.1 melléklet'!T61+'9.7 melléklet'!T61</f>
        <v>0</v>
      </c>
      <c r="U61" s="31">
        <f>'9.1 melléklet'!U61+'9.7 melléklet'!U61</f>
        <v>0</v>
      </c>
      <c r="V61" s="31">
        <f>'9.1 melléklet'!V61+'9.7 melléklet'!V61</f>
        <v>0</v>
      </c>
      <c r="W61" s="31">
        <f>'9.1 melléklet'!W61+'9.7 melléklet'!W61</f>
        <v>0</v>
      </c>
      <c r="X61" s="31">
        <f>'9.1 melléklet'!X61+'9.7 melléklet'!X61</f>
        <v>0</v>
      </c>
      <c r="Y61" s="31">
        <f>'9.1 melléklet'!Y61+'9.7 melléklet'!Y61</f>
        <v>94676500</v>
      </c>
      <c r="Z61" s="31">
        <f>'9.1 melléklet'!Z61+'9.7 melléklet'!Z61</f>
        <v>10160000</v>
      </c>
      <c r="AA61" s="31">
        <f>'9.1 melléklet'!AA61+'9.7 melléklet'!AA61</f>
        <v>762500</v>
      </c>
      <c r="AB61" s="31">
        <f>'9.1 melléklet'!AB61+'9.7 melléklet'!AB61</f>
        <v>105599000</v>
      </c>
    </row>
    <row r="62" spans="1:28" x14ac:dyDescent="0.25">
      <c r="A62" s="143" t="s">
        <v>221</v>
      </c>
      <c r="B62" s="144"/>
      <c r="C62" s="23" t="s">
        <v>18</v>
      </c>
      <c r="D62" s="23" t="s">
        <v>174</v>
      </c>
      <c r="E62" s="24">
        <f>'9.1 melléklet'!E62+'9.7 melléklet'!E62</f>
        <v>0</v>
      </c>
      <c r="F62" s="24">
        <f>'9.1 melléklet'!F62+'9.7 melléklet'!F62</f>
        <v>0</v>
      </c>
      <c r="G62" s="24">
        <f>'9.1 melléklet'!G62+'9.7 melléklet'!G62</f>
        <v>0</v>
      </c>
      <c r="H62" s="24">
        <f>'9.1 melléklet'!H62+'9.7 melléklet'!H62</f>
        <v>0</v>
      </c>
      <c r="I62" s="24">
        <f>'9.1 melléklet'!I62+'9.7 melléklet'!I62</f>
        <v>0</v>
      </c>
      <c r="J62" s="24">
        <f>'9.1 melléklet'!J62+'9.7 melléklet'!J62</f>
        <v>0</v>
      </c>
      <c r="K62" s="24">
        <f>'9.1 melléklet'!K62+'9.7 melléklet'!K62</f>
        <v>0</v>
      </c>
      <c r="L62" s="24">
        <f>'9.1 melléklet'!L62+'9.7 melléklet'!L62</f>
        <v>0</v>
      </c>
      <c r="M62" s="24">
        <f>'9.1 melléklet'!M62+'9.7 melléklet'!M62</f>
        <v>0</v>
      </c>
      <c r="N62" s="24">
        <f>'9.1 melléklet'!N62+'9.7 melléklet'!N62</f>
        <v>0</v>
      </c>
      <c r="O62" s="24">
        <f>'9.1 melléklet'!O62+'9.7 melléklet'!O62</f>
        <v>0</v>
      </c>
      <c r="P62" s="24">
        <f>'9.1 melléklet'!P62+'9.7 melléklet'!P62</f>
        <v>0</v>
      </c>
      <c r="Q62" s="24">
        <f>'9.1 melléklet'!Q62+'9.7 melléklet'!Q62</f>
        <v>0</v>
      </c>
      <c r="R62" s="24">
        <f>'9.1 melléklet'!R62+'9.7 melléklet'!R62</f>
        <v>0</v>
      </c>
      <c r="S62" s="24">
        <f>'9.1 melléklet'!S62+'9.7 melléklet'!S62</f>
        <v>0</v>
      </c>
      <c r="T62" s="24">
        <f>'9.1 melléklet'!T62+'9.7 melléklet'!T62</f>
        <v>0</v>
      </c>
      <c r="U62" s="24">
        <f>'9.1 melléklet'!U62+'9.7 melléklet'!U62</f>
        <v>0</v>
      </c>
      <c r="V62" s="24">
        <f>'9.1 melléklet'!V62+'9.7 melléklet'!V62</f>
        <v>0</v>
      </c>
      <c r="W62" s="24">
        <f>'9.1 melléklet'!W62+'9.7 melléklet'!W62</f>
        <v>0</v>
      </c>
      <c r="X62" s="24">
        <f>'9.1 melléklet'!X62+'9.7 melléklet'!X62</f>
        <v>0</v>
      </c>
      <c r="Y62" s="24">
        <f>'9.1 melléklet'!Y62+'9.7 melléklet'!Y62</f>
        <v>0</v>
      </c>
      <c r="Z62" s="24">
        <f>'9.1 melléklet'!Z62+'9.7 melléklet'!Z62</f>
        <v>0</v>
      </c>
      <c r="AA62" s="24">
        <f>'9.1 melléklet'!AA62+'9.7 melléklet'!AA62</f>
        <v>0</v>
      </c>
      <c r="AB62" s="24">
        <f>'9.1 melléklet'!AB62+'9.7 melléklet'!AB62</f>
        <v>0</v>
      </c>
    </row>
    <row r="63" spans="1:28" x14ac:dyDescent="0.25">
      <c r="A63" s="143" t="s">
        <v>222</v>
      </c>
      <c r="B63" s="144"/>
      <c r="C63" s="23" t="s">
        <v>19</v>
      </c>
      <c r="D63" s="23" t="s">
        <v>175</v>
      </c>
      <c r="E63" s="24">
        <f>'9.1 melléklet'!E63+'9.7 melléklet'!E63</f>
        <v>0</v>
      </c>
      <c r="F63" s="24">
        <f>'9.1 melléklet'!F63+'9.7 melléklet'!F63</f>
        <v>103000000</v>
      </c>
      <c r="G63" s="24">
        <f>'9.1 melléklet'!G63+'9.7 melléklet'!G63</f>
        <v>0</v>
      </c>
      <c r="H63" s="24">
        <f>'9.1 melléklet'!H63+'9.7 melléklet'!H63</f>
        <v>103000000</v>
      </c>
      <c r="I63" s="24">
        <f>'9.1 melléklet'!I63+'9.7 melléklet'!I63</f>
        <v>0</v>
      </c>
      <c r="J63" s="24">
        <f>'9.1 melléklet'!J63+'9.7 melléklet'!J63</f>
        <v>-41000000</v>
      </c>
      <c r="K63" s="24">
        <f>'9.1 melléklet'!K63+'9.7 melléklet'!K63</f>
        <v>0</v>
      </c>
      <c r="L63" s="24">
        <f>'9.1 melléklet'!L63+'9.7 melléklet'!L63</f>
        <v>-41000000</v>
      </c>
      <c r="M63" s="24">
        <f>'9.1 melléklet'!M63+'9.7 melléklet'!M63</f>
        <v>0</v>
      </c>
      <c r="N63" s="24">
        <f>'9.1 melléklet'!N63+'9.7 melléklet'!N63</f>
        <v>0</v>
      </c>
      <c r="O63" s="24">
        <f>'9.1 melléklet'!O63+'9.7 melléklet'!O63</f>
        <v>0</v>
      </c>
      <c r="P63" s="24">
        <f>'9.1 melléklet'!P63+'9.7 melléklet'!P63</f>
        <v>0</v>
      </c>
      <c r="Q63" s="24">
        <f>'9.1 melléklet'!Q63+'9.7 melléklet'!Q63</f>
        <v>0</v>
      </c>
      <c r="R63" s="24">
        <f>'9.1 melléklet'!R63+'9.7 melléklet'!R63</f>
        <v>0</v>
      </c>
      <c r="S63" s="24">
        <f>'9.1 melléklet'!S63+'9.7 melléklet'!S63</f>
        <v>0</v>
      </c>
      <c r="T63" s="24">
        <f>'9.1 melléklet'!T63+'9.7 melléklet'!T63</f>
        <v>0</v>
      </c>
      <c r="U63" s="24">
        <f>'9.1 melléklet'!U63+'9.7 melléklet'!U63</f>
        <v>0</v>
      </c>
      <c r="V63" s="24">
        <f>'9.1 melléklet'!V63+'9.7 melléklet'!V63</f>
        <v>0</v>
      </c>
      <c r="W63" s="24">
        <f>'9.1 melléklet'!W63+'9.7 melléklet'!W63</f>
        <v>0</v>
      </c>
      <c r="X63" s="24">
        <f>'9.1 melléklet'!X63+'9.7 melléklet'!X63</f>
        <v>0</v>
      </c>
      <c r="Y63" s="24">
        <f>'9.1 melléklet'!Y63+'9.7 melléklet'!Y63</f>
        <v>0</v>
      </c>
      <c r="Z63" s="24">
        <f>'9.1 melléklet'!Z63+'9.7 melléklet'!Z63</f>
        <v>62000000</v>
      </c>
      <c r="AA63" s="24">
        <f>'9.1 melléklet'!AA63+'9.7 melléklet'!AA63</f>
        <v>0</v>
      </c>
      <c r="AB63" s="24">
        <f>'9.1 melléklet'!AB63+'9.7 melléklet'!AB63</f>
        <v>62000000</v>
      </c>
    </row>
    <row r="64" spans="1:28" x14ac:dyDescent="0.25">
      <c r="A64" s="143" t="s">
        <v>223</v>
      </c>
      <c r="B64" s="144"/>
      <c r="C64" s="23" t="s">
        <v>20</v>
      </c>
      <c r="D64" s="23" t="s">
        <v>176</v>
      </c>
      <c r="E64" s="24">
        <f>'9.1 melléklet'!E64+'9.7 melléklet'!E64</f>
        <v>0</v>
      </c>
      <c r="F64" s="24">
        <f>'9.1 melléklet'!F64+'9.7 melléklet'!F64</f>
        <v>0</v>
      </c>
      <c r="G64" s="24">
        <f>'9.1 melléklet'!G64+'9.7 melléklet'!G64</f>
        <v>0</v>
      </c>
      <c r="H64" s="24">
        <f>'9.1 melléklet'!H64+'9.7 melléklet'!H64</f>
        <v>0</v>
      </c>
      <c r="I64" s="24">
        <f>'9.1 melléklet'!I64+'9.7 melléklet'!I64</f>
        <v>0</v>
      </c>
      <c r="J64" s="24">
        <f>'9.1 melléklet'!J64+'9.7 melléklet'!J64</f>
        <v>0</v>
      </c>
      <c r="K64" s="24">
        <f>'9.1 melléklet'!K64+'9.7 melléklet'!K64</f>
        <v>0</v>
      </c>
      <c r="L64" s="24">
        <f>'9.1 melléklet'!L64+'9.7 melléklet'!L64</f>
        <v>0</v>
      </c>
      <c r="M64" s="24">
        <f>'9.1 melléklet'!M64+'9.7 melléklet'!M64</f>
        <v>0</v>
      </c>
      <c r="N64" s="24">
        <f>'9.1 melléklet'!N64+'9.7 melléklet'!N64</f>
        <v>0</v>
      </c>
      <c r="O64" s="24">
        <f>'9.1 melléklet'!O64+'9.7 melléklet'!O64</f>
        <v>0</v>
      </c>
      <c r="P64" s="24">
        <f>'9.1 melléklet'!P64+'9.7 melléklet'!P64</f>
        <v>0</v>
      </c>
      <c r="Q64" s="24">
        <f>'9.1 melléklet'!Q64+'9.7 melléklet'!Q64</f>
        <v>0</v>
      </c>
      <c r="R64" s="24">
        <f>'9.1 melléklet'!R64+'9.7 melléklet'!R64</f>
        <v>0</v>
      </c>
      <c r="S64" s="24">
        <f>'9.1 melléklet'!S64+'9.7 melléklet'!S64</f>
        <v>0</v>
      </c>
      <c r="T64" s="24">
        <f>'9.1 melléklet'!T64+'9.7 melléklet'!T64</f>
        <v>0</v>
      </c>
      <c r="U64" s="24">
        <f>'9.1 melléklet'!U64+'9.7 melléklet'!U64</f>
        <v>0</v>
      </c>
      <c r="V64" s="24">
        <f>'9.1 melléklet'!V64+'9.7 melléklet'!V64</f>
        <v>0</v>
      </c>
      <c r="W64" s="24">
        <f>'9.1 melléklet'!W64+'9.7 melléklet'!W64</f>
        <v>0</v>
      </c>
      <c r="X64" s="24">
        <f>'9.1 melléklet'!X64+'9.7 melléklet'!X64</f>
        <v>0</v>
      </c>
      <c r="Y64" s="24">
        <f>'9.1 melléklet'!Y64+'9.7 melléklet'!Y64</f>
        <v>0</v>
      </c>
      <c r="Z64" s="24">
        <f>'9.1 melléklet'!Z64+'9.7 melléklet'!Z64</f>
        <v>0</v>
      </c>
      <c r="AA64" s="24">
        <f>'9.1 melléklet'!AA64+'9.7 melléklet'!AA64</f>
        <v>0</v>
      </c>
      <c r="AB64" s="24">
        <f>'9.1 melléklet'!AB64+'9.7 melléklet'!AB64</f>
        <v>0</v>
      </c>
    </row>
    <row r="65" spans="1:31" x14ac:dyDescent="0.25">
      <c r="A65" s="143" t="s">
        <v>224</v>
      </c>
      <c r="B65" s="144"/>
      <c r="C65" s="23" t="s">
        <v>21</v>
      </c>
      <c r="D65" s="23" t="s">
        <v>177</v>
      </c>
      <c r="E65" s="24">
        <f>'9.1 melléklet'!E65+'9.7 melléklet'!E65</f>
        <v>0</v>
      </c>
      <c r="F65" s="24">
        <f>'9.1 melléklet'!F65+'9.7 melléklet'!F65</f>
        <v>0</v>
      </c>
      <c r="G65" s="24">
        <f>'9.1 melléklet'!G65+'9.7 melléklet'!G65</f>
        <v>0</v>
      </c>
      <c r="H65" s="24">
        <f>'9.1 melléklet'!H65+'9.7 melléklet'!H65</f>
        <v>0</v>
      </c>
      <c r="I65" s="24">
        <f>'9.1 melléklet'!I65+'9.7 melléklet'!I65</f>
        <v>0</v>
      </c>
      <c r="J65" s="24">
        <f>'9.1 melléklet'!J65+'9.7 melléklet'!J65</f>
        <v>0</v>
      </c>
      <c r="K65" s="24">
        <f>'9.1 melléklet'!K65+'9.7 melléklet'!K65</f>
        <v>0</v>
      </c>
      <c r="L65" s="24">
        <f>'9.1 melléklet'!L65+'9.7 melléklet'!L65</f>
        <v>0</v>
      </c>
      <c r="M65" s="24">
        <f>'9.1 melléklet'!M65+'9.7 melléklet'!M65</f>
        <v>0</v>
      </c>
      <c r="N65" s="24">
        <f>'9.1 melléklet'!N65+'9.7 melléklet'!N65</f>
        <v>0</v>
      </c>
      <c r="O65" s="24">
        <f>'9.1 melléklet'!O65+'9.7 melléklet'!O65</f>
        <v>0</v>
      </c>
      <c r="P65" s="24">
        <f>'9.1 melléklet'!P65+'9.7 melléklet'!P65</f>
        <v>0</v>
      </c>
      <c r="Q65" s="24">
        <f>'9.1 melléklet'!Q65+'9.7 melléklet'!Q65</f>
        <v>0</v>
      </c>
      <c r="R65" s="24">
        <f>'9.1 melléklet'!R65+'9.7 melléklet'!R65</f>
        <v>0</v>
      </c>
      <c r="S65" s="24">
        <f>'9.1 melléklet'!S65+'9.7 melléklet'!S65</f>
        <v>0</v>
      </c>
      <c r="T65" s="24">
        <f>'9.1 melléklet'!T65+'9.7 melléklet'!T65</f>
        <v>0</v>
      </c>
      <c r="U65" s="24">
        <f>'9.1 melléklet'!U65+'9.7 melléklet'!U65</f>
        <v>0</v>
      </c>
      <c r="V65" s="24">
        <f>'9.1 melléklet'!V65+'9.7 melléklet'!V65</f>
        <v>0</v>
      </c>
      <c r="W65" s="24">
        <f>'9.1 melléklet'!W65+'9.7 melléklet'!W65</f>
        <v>0</v>
      </c>
      <c r="X65" s="24">
        <f>'9.1 melléklet'!X65+'9.7 melléklet'!X65</f>
        <v>0</v>
      </c>
      <c r="Y65" s="24">
        <f>'9.1 melléklet'!Y65+'9.7 melléklet'!Y65</f>
        <v>0</v>
      </c>
      <c r="Z65" s="24">
        <f>'9.1 melléklet'!Z65+'9.7 melléklet'!Z65</f>
        <v>0</v>
      </c>
      <c r="AA65" s="24">
        <f>'9.1 melléklet'!AA65+'9.7 melléklet'!AA65</f>
        <v>0</v>
      </c>
      <c r="AB65" s="24">
        <f>'9.1 melléklet'!AB65+'9.7 melléklet'!AB65</f>
        <v>0</v>
      </c>
    </row>
    <row r="66" spans="1:31" ht="25.5" x14ac:dyDescent="0.25">
      <c r="A66" s="143" t="s">
        <v>225</v>
      </c>
      <c r="B66" s="144"/>
      <c r="C66" s="23" t="s">
        <v>22</v>
      </c>
      <c r="D66" s="23" t="s">
        <v>178</v>
      </c>
      <c r="E66" s="25">
        <f>'9.1 melléklet'!E66+'9.7 melléklet'!E66</f>
        <v>0</v>
      </c>
      <c r="F66" s="25">
        <f>'9.1 melléklet'!F66+'9.7 melléklet'!F66</f>
        <v>0</v>
      </c>
      <c r="G66" s="25">
        <f>'9.1 melléklet'!G66+'9.7 melléklet'!G66</f>
        <v>0</v>
      </c>
      <c r="H66" s="25">
        <f>'9.1 melléklet'!H66+'9.7 melléklet'!H66</f>
        <v>0</v>
      </c>
      <c r="I66" s="25">
        <f>'9.1 melléklet'!I66+'9.7 melléklet'!I66</f>
        <v>0</v>
      </c>
      <c r="J66" s="25">
        <f>'9.1 melléklet'!J66+'9.7 melléklet'!J66</f>
        <v>0</v>
      </c>
      <c r="K66" s="25">
        <f>'9.1 melléklet'!K66+'9.7 melléklet'!K66</f>
        <v>0</v>
      </c>
      <c r="L66" s="25">
        <f>'9.1 melléklet'!L66+'9.7 melléklet'!L66</f>
        <v>0</v>
      </c>
      <c r="M66" s="25">
        <f>'9.1 melléklet'!M66+'9.7 melléklet'!M66</f>
        <v>0</v>
      </c>
      <c r="N66" s="25">
        <f>'9.1 melléklet'!N66+'9.7 melléklet'!N66</f>
        <v>0</v>
      </c>
      <c r="O66" s="25">
        <f>'9.1 melléklet'!O66+'9.7 melléklet'!O66</f>
        <v>0</v>
      </c>
      <c r="P66" s="25">
        <f>'9.1 melléklet'!P66+'9.7 melléklet'!P66</f>
        <v>0</v>
      </c>
      <c r="Q66" s="25">
        <f>'9.1 melléklet'!Q66+'9.7 melléklet'!Q66</f>
        <v>0</v>
      </c>
      <c r="R66" s="25">
        <f>'9.1 melléklet'!R66+'9.7 melléklet'!R66</f>
        <v>0</v>
      </c>
      <c r="S66" s="25">
        <f>'9.1 melléklet'!S66+'9.7 melléklet'!S66</f>
        <v>0</v>
      </c>
      <c r="T66" s="25">
        <f>'9.1 melléklet'!T66+'9.7 melléklet'!T66</f>
        <v>0</v>
      </c>
      <c r="U66" s="25">
        <f>'9.1 melléklet'!U66+'9.7 melléklet'!U66</f>
        <v>0</v>
      </c>
      <c r="V66" s="25">
        <f>'9.1 melléklet'!V66+'9.7 melléklet'!V66</f>
        <v>0</v>
      </c>
      <c r="W66" s="25">
        <f>'9.1 melléklet'!W66+'9.7 melléklet'!W66</f>
        <v>0</v>
      </c>
      <c r="X66" s="25">
        <f>'9.1 melléklet'!X66+'9.7 melléklet'!X66</f>
        <v>0</v>
      </c>
      <c r="Y66" s="25">
        <f>'9.1 melléklet'!Y66+'9.7 melléklet'!Y66</f>
        <v>0</v>
      </c>
      <c r="Z66" s="25">
        <f>'9.1 melléklet'!Z66+'9.7 melléklet'!Z66</f>
        <v>0</v>
      </c>
      <c r="AA66" s="25">
        <f>'9.1 melléklet'!AA66+'9.7 melléklet'!AA66</f>
        <v>0</v>
      </c>
      <c r="AB66" s="25">
        <f>'9.1 melléklet'!AB66+'9.7 melléklet'!AB66</f>
        <v>0</v>
      </c>
    </row>
    <row r="67" spans="1:31" ht="25.5" x14ac:dyDescent="0.25">
      <c r="A67" s="148" t="s">
        <v>226</v>
      </c>
      <c r="B67" s="149"/>
      <c r="C67" s="30" t="s">
        <v>382</v>
      </c>
      <c r="D67" s="30" t="s">
        <v>179</v>
      </c>
      <c r="E67" s="31">
        <f>'9.1 melléklet'!E67+'9.7 melléklet'!E67</f>
        <v>0</v>
      </c>
      <c r="F67" s="31">
        <f>'9.1 melléklet'!F67+'9.7 melléklet'!F67</f>
        <v>103000000</v>
      </c>
      <c r="G67" s="31">
        <f>'9.1 melléklet'!G67+'9.7 melléklet'!G67</f>
        <v>0</v>
      </c>
      <c r="H67" s="31">
        <f>'9.1 melléklet'!H67+'9.7 melléklet'!H67</f>
        <v>103000000</v>
      </c>
      <c r="I67" s="31">
        <f>'9.1 melléklet'!I67+'9.7 melléklet'!I67</f>
        <v>0</v>
      </c>
      <c r="J67" s="31">
        <f>'9.1 melléklet'!J67+'9.7 melléklet'!J67</f>
        <v>-41000000</v>
      </c>
      <c r="K67" s="31">
        <f>'9.1 melléklet'!K67+'9.7 melléklet'!K67</f>
        <v>0</v>
      </c>
      <c r="L67" s="31">
        <f>'9.1 melléklet'!L67+'9.7 melléklet'!L67</f>
        <v>-41000000</v>
      </c>
      <c r="M67" s="31">
        <f>'9.1 melléklet'!M67+'9.7 melléklet'!M67</f>
        <v>0</v>
      </c>
      <c r="N67" s="31">
        <f>'9.1 melléklet'!N67+'9.7 melléklet'!N67</f>
        <v>0</v>
      </c>
      <c r="O67" s="31">
        <f>'9.1 melléklet'!O67+'9.7 melléklet'!O67</f>
        <v>0</v>
      </c>
      <c r="P67" s="31">
        <f>'9.1 melléklet'!P67+'9.7 melléklet'!P67</f>
        <v>0</v>
      </c>
      <c r="Q67" s="31">
        <f>'9.1 melléklet'!Q67+'9.7 melléklet'!Q67</f>
        <v>0</v>
      </c>
      <c r="R67" s="31">
        <f>'9.1 melléklet'!R67+'9.7 melléklet'!R67</f>
        <v>0</v>
      </c>
      <c r="S67" s="31">
        <f>'9.1 melléklet'!S67+'9.7 melléklet'!S67</f>
        <v>0</v>
      </c>
      <c r="T67" s="31">
        <f>'9.1 melléklet'!T67+'9.7 melléklet'!T67</f>
        <v>0</v>
      </c>
      <c r="U67" s="31">
        <f>'9.1 melléklet'!U67+'9.7 melléklet'!U67</f>
        <v>0</v>
      </c>
      <c r="V67" s="31">
        <f>'9.1 melléklet'!V67+'9.7 melléklet'!V67</f>
        <v>0</v>
      </c>
      <c r="W67" s="31">
        <f>'9.1 melléklet'!W67+'9.7 melléklet'!W67</f>
        <v>0</v>
      </c>
      <c r="X67" s="31">
        <f>'9.1 melléklet'!X67+'9.7 melléklet'!X67</f>
        <v>0</v>
      </c>
      <c r="Y67" s="31">
        <f>'9.1 melléklet'!Y67+'9.7 melléklet'!Y67</f>
        <v>0</v>
      </c>
      <c r="Z67" s="31">
        <f>'9.1 melléklet'!Z67+'9.7 melléklet'!Z67</f>
        <v>62000000</v>
      </c>
      <c r="AA67" s="31">
        <f>'9.1 melléklet'!AA67+'9.7 melléklet'!AA67</f>
        <v>0</v>
      </c>
      <c r="AB67" s="31">
        <f>'9.1 melléklet'!AB67+'9.7 melléklet'!AB67</f>
        <v>62000000</v>
      </c>
    </row>
    <row r="68" spans="1:31" ht="51" hidden="1" customHeight="1" x14ac:dyDescent="0.25">
      <c r="A68" s="146" t="s">
        <v>227</v>
      </c>
      <c r="B68" s="147"/>
      <c r="C68" s="13" t="s">
        <v>180</v>
      </c>
      <c r="D68" s="13" t="s">
        <v>181</v>
      </c>
      <c r="E68" s="29">
        <f>'9.1 melléklet'!E68+'9.7 melléklet'!E68</f>
        <v>0</v>
      </c>
      <c r="F68" s="29">
        <f>'9.1 melléklet'!F68+'9.7 melléklet'!F68</f>
        <v>0</v>
      </c>
      <c r="G68" s="29">
        <f>'9.1 melléklet'!G68+'9.7 melléklet'!G68</f>
        <v>0</v>
      </c>
      <c r="H68" s="29">
        <f>'9.1 melléklet'!H68+'9.7 melléklet'!H68</f>
        <v>0</v>
      </c>
      <c r="I68" s="29">
        <f>'9.1 melléklet'!I68+'9.7 melléklet'!I68</f>
        <v>0</v>
      </c>
      <c r="J68" s="29">
        <f>'9.1 melléklet'!J68+'9.7 melléklet'!J68</f>
        <v>0</v>
      </c>
      <c r="K68" s="29">
        <f>'9.1 melléklet'!K68+'9.7 melléklet'!K68</f>
        <v>0</v>
      </c>
      <c r="L68" s="29">
        <f>'9.1 melléklet'!L68+'9.7 melléklet'!L68</f>
        <v>0</v>
      </c>
      <c r="M68" s="29">
        <f>'9.1 melléklet'!M68+'9.7 melléklet'!M68</f>
        <v>0</v>
      </c>
      <c r="N68" s="29">
        <f>'9.1 melléklet'!N68+'9.7 melléklet'!N68</f>
        <v>0</v>
      </c>
      <c r="O68" s="29">
        <f>'9.1 melléklet'!O68+'9.7 melléklet'!O68</f>
        <v>0</v>
      </c>
      <c r="P68" s="29">
        <f>'9.1 melléklet'!P68+'9.7 melléklet'!P68</f>
        <v>0</v>
      </c>
      <c r="Q68" s="29">
        <f>'9.1 melléklet'!Q68+'9.7 melléklet'!Q68</f>
        <v>0</v>
      </c>
      <c r="R68" s="29">
        <f>'9.1 melléklet'!R68+'9.7 melléklet'!R68</f>
        <v>0</v>
      </c>
      <c r="S68" s="29">
        <f>'9.1 melléklet'!S68+'9.7 melléklet'!S68</f>
        <v>0</v>
      </c>
      <c r="T68" s="29">
        <f>'9.1 melléklet'!T68+'9.7 melléklet'!T68</f>
        <v>0</v>
      </c>
      <c r="U68" s="29">
        <f>'9.1 melléklet'!U68+'9.7 melléklet'!U68</f>
        <v>0</v>
      </c>
      <c r="V68" s="29">
        <f>'9.1 melléklet'!V68+'9.7 melléklet'!V68</f>
        <v>0</v>
      </c>
      <c r="W68" s="29">
        <f>'9.1 melléklet'!W68+'9.7 melléklet'!W68</f>
        <v>0</v>
      </c>
      <c r="X68" s="29">
        <f>'9.1 melléklet'!X68+'9.7 melléklet'!X68</f>
        <v>0</v>
      </c>
      <c r="Y68" s="29">
        <f>'9.1 melléklet'!Y68+'9.7 melléklet'!Y68</f>
        <v>0</v>
      </c>
      <c r="Z68" s="29">
        <f>'9.1 melléklet'!Z68+'9.7 melléklet'!Z68</f>
        <v>0</v>
      </c>
      <c r="AA68" s="29">
        <f>'9.1 melléklet'!AA68+'9.7 melléklet'!AA68</f>
        <v>0</v>
      </c>
      <c r="AB68" s="29">
        <f>'9.1 melléklet'!AB68+'9.7 melléklet'!AB68</f>
        <v>0</v>
      </c>
    </row>
    <row r="69" spans="1:31" ht="38.25" hidden="1" customHeight="1" x14ac:dyDescent="0.25">
      <c r="A69" s="146" t="s">
        <v>228</v>
      </c>
      <c r="B69" s="147"/>
      <c r="C69" s="13" t="s">
        <v>182</v>
      </c>
      <c r="D69" s="13" t="s">
        <v>183</v>
      </c>
      <c r="E69" s="29">
        <f>'9.1 melléklet'!E69+'9.7 melléklet'!E69</f>
        <v>0</v>
      </c>
      <c r="F69" s="29">
        <f>'9.1 melléklet'!F69+'9.7 melléklet'!F69</f>
        <v>0</v>
      </c>
      <c r="G69" s="29">
        <f>'9.1 melléklet'!G69+'9.7 melléklet'!G69</f>
        <v>0</v>
      </c>
      <c r="H69" s="29">
        <f>'9.1 melléklet'!H69+'9.7 melléklet'!H69</f>
        <v>0</v>
      </c>
      <c r="I69" s="29">
        <f>'9.1 melléklet'!I69+'9.7 melléklet'!I69</f>
        <v>0</v>
      </c>
      <c r="J69" s="29">
        <f>'9.1 melléklet'!J69+'9.7 melléklet'!J69</f>
        <v>0</v>
      </c>
      <c r="K69" s="29">
        <f>'9.1 melléklet'!K69+'9.7 melléklet'!K69</f>
        <v>0</v>
      </c>
      <c r="L69" s="29">
        <f>'9.1 melléklet'!L69+'9.7 melléklet'!L69</f>
        <v>0</v>
      </c>
      <c r="M69" s="29">
        <f>'9.1 melléklet'!M69+'9.7 melléklet'!M69</f>
        <v>0</v>
      </c>
      <c r="N69" s="29">
        <f>'9.1 melléklet'!N69+'9.7 melléklet'!N69</f>
        <v>0</v>
      </c>
      <c r="O69" s="29">
        <f>'9.1 melléklet'!O69+'9.7 melléklet'!O69</f>
        <v>0</v>
      </c>
      <c r="P69" s="29">
        <f>'9.1 melléklet'!P69+'9.7 melléklet'!P69</f>
        <v>0</v>
      </c>
      <c r="Q69" s="29">
        <f>'9.1 melléklet'!Q69+'9.7 melléklet'!Q69</f>
        <v>0</v>
      </c>
      <c r="R69" s="29">
        <f>'9.1 melléklet'!R69+'9.7 melléklet'!R69</f>
        <v>0</v>
      </c>
      <c r="S69" s="29">
        <f>'9.1 melléklet'!S69+'9.7 melléklet'!S69</f>
        <v>0</v>
      </c>
      <c r="T69" s="29">
        <f>'9.1 melléklet'!T69+'9.7 melléklet'!T69</f>
        <v>0</v>
      </c>
      <c r="U69" s="29">
        <f>'9.1 melléklet'!U69+'9.7 melléklet'!U69</f>
        <v>0</v>
      </c>
      <c r="V69" s="29">
        <f>'9.1 melléklet'!V69+'9.7 melléklet'!V69</f>
        <v>0</v>
      </c>
      <c r="W69" s="29">
        <f>'9.1 melléklet'!W69+'9.7 melléklet'!W69</f>
        <v>0</v>
      </c>
      <c r="X69" s="29">
        <f>'9.1 melléklet'!X69+'9.7 melléklet'!X69</f>
        <v>0</v>
      </c>
      <c r="Y69" s="29">
        <f>'9.1 melléklet'!Y69+'9.7 melléklet'!Y69</f>
        <v>0</v>
      </c>
      <c r="Z69" s="29">
        <f>'9.1 melléklet'!Z69+'9.7 melléklet'!Z69</f>
        <v>0</v>
      </c>
      <c r="AA69" s="29">
        <f>'9.1 melléklet'!AA69+'9.7 melléklet'!AA69</f>
        <v>0</v>
      </c>
      <c r="AB69" s="29">
        <f>'9.1 melléklet'!AB69+'9.7 melléklet'!AB69</f>
        <v>0</v>
      </c>
    </row>
    <row r="70" spans="1:31" ht="51" hidden="1" customHeight="1" x14ac:dyDescent="0.25">
      <c r="A70" s="146" t="s">
        <v>229</v>
      </c>
      <c r="B70" s="147"/>
      <c r="C70" s="13" t="s">
        <v>184</v>
      </c>
      <c r="D70" s="13" t="s">
        <v>185</v>
      </c>
      <c r="E70" s="29">
        <f>'9.1 melléklet'!E70+'9.7 melléklet'!E70</f>
        <v>0</v>
      </c>
      <c r="F70" s="29">
        <f>'9.1 melléklet'!F70+'9.7 melléklet'!F70</f>
        <v>0</v>
      </c>
      <c r="G70" s="29">
        <f>'9.1 melléklet'!G70+'9.7 melléklet'!G70</f>
        <v>0</v>
      </c>
      <c r="H70" s="29">
        <f>'9.1 melléklet'!H70+'9.7 melléklet'!H70</f>
        <v>0</v>
      </c>
      <c r="I70" s="29">
        <f>'9.1 melléklet'!I70+'9.7 melléklet'!I70</f>
        <v>0</v>
      </c>
      <c r="J70" s="29">
        <f>'9.1 melléklet'!J70+'9.7 melléklet'!J70</f>
        <v>0</v>
      </c>
      <c r="K70" s="29">
        <f>'9.1 melléklet'!K70+'9.7 melléklet'!K70</f>
        <v>0</v>
      </c>
      <c r="L70" s="29">
        <f>'9.1 melléklet'!L70+'9.7 melléklet'!L70</f>
        <v>0</v>
      </c>
      <c r="M70" s="29">
        <f>'9.1 melléklet'!M70+'9.7 melléklet'!M70</f>
        <v>0</v>
      </c>
      <c r="N70" s="29">
        <f>'9.1 melléklet'!N70+'9.7 melléklet'!N70</f>
        <v>0</v>
      </c>
      <c r="O70" s="29">
        <f>'9.1 melléklet'!O70+'9.7 melléklet'!O70</f>
        <v>0</v>
      </c>
      <c r="P70" s="29">
        <f>'9.1 melléklet'!P70+'9.7 melléklet'!P70</f>
        <v>0</v>
      </c>
      <c r="Q70" s="29">
        <f>'9.1 melléklet'!Q70+'9.7 melléklet'!Q70</f>
        <v>0</v>
      </c>
      <c r="R70" s="29">
        <f>'9.1 melléklet'!R70+'9.7 melléklet'!R70</f>
        <v>0</v>
      </c>
      <c r="S70" s="29">
        <f>'9.1 melléklet'!S70+'9.7 melléklet'!S70</f>
        <v>0</v>
      </c>
      <c r="T70" s="29">
        <f>'9.1 melléklet'!T70+'9.7 melléklet'!T70</f>
        <v>0</v>
      </c>
      <c r="U70" s="29">
        <f>'9.1 melléklet'!U70+'9.7 melléklet'!U70</f>
        <v>0</v>
      </c>
      <c r="V70" s="29">
        <f>'9.1 melléklet'!V70+'9.7 melléklet'!V70</f>
        <v>0</v>
      </c>
      <c r="W70" s="29">
        <f>'9.1 melléklet'!W70+'9.7 melléklet'!W70</f>
        <v>0</v>
      </c>
      <c r="X70" s="29">
        <f>'9.1 melléklet'!X70+'9.7 melléklet'!X70</f>
        <v>0</v>
      </c>
      <c r="Y70" s="29">
        <f>'9.1 melléklet'!Y70+'9.7 melléklet'!Y70</f>
        <v>0</v>
      </c>
      <c r="Z70" s="29">
        <f>'9.1 melléklet'!Z70+'9.7 melléklet'!Z70</f>
        <v>0</v>
      </c>
      <c r="AA70" s="29">
        <f>'9.1 melléklet'!AA70+'9.7 melléklet'!AA70</f>
        <v>0</v>
      </c>
      <c r="AB70" s="29">
        <f>'9.1 melléklet'!AB70+'9.7 melléklet'!AB70</f>
        <v>0</v>
      </c>
    </row>
    <row r="71" spans="1:31" ht="51" hidden="1" customHeight="1" x14ac:dyDescent="0.25">
      <c r="A71" s="146" t="s">
        <v>230</v>
      </c>
      <c r="B71" s="147"/>
      <c r="C71" s="13" t="s">
        <v>186</v>
      </c>
      <c r="D71" s="13" t="s">
        <v>187</v>
      </c>
      <c r="E71" s="29">
        <f>'9.1 melléklet'!E71+'9.7 melléklet'!E71</f>
        <v>0</v>
      </c>
      <c r="F71" s="29">
        <f>'9.1 melléklet'!F71+'9.7 melléklet'!F71</f>
        <v>0</v>
      </c>
      <c r="G71" s="29">
        <f>'9.1 melléklet'!G71+'9.7 melléklet'!G71</f>
        <v>0</v>
      </c>
      <c r="H71" s="29">
        <f>'9.1 melléklet'!H71+'9.7 melléklet'!H71</f>
        <v>0</v>
      </c>
      <c r="I71" s="29">
        <f>'9.1 melléklet'!I71+'9.7 melléklet'!I71</f>
        <v>0</v>
      </c>
      <c r="J71" s="29">
        <f>'9.1 melléklet'!J71+'9.7 melléklet'!J71</f>
        <v>0</v>
      </c>
      <c r="K71" s="29">
        <f>'9.1 melléklet'!K71+'9.7 melléklet'!K71</f>
        <v>0</v>
      </c>
      <c r="L71" s="29">
        <f>'9.1 melléklet'!L71+'9.7 melléklet'!L71</f>
        <v>0</v>
      </c>
      <c r="M71" s="29">
        <f>'9.1 melléklet'!M71+'9.7 melléklet'!M71</f>
        <v>0</v>
      </c>
      <c r="N71" s="29">
        <f>'9.1 melléklet'!N71+'9.7 melléklet'!N71</f>
        <v>0</v>
      </c>
      <c r="O71" s="29">
        <f>'9.1 melléklet'!O71+'9.7 melléklet'!O71</f>
        <v>0</v>
      </c>
      <c r="P71" s="29">
        <f>'9.1 melléklet'!P71+'9.7 melléklet'!P71</f>
        <v>0</v>
      </c>
      <c r="Q71" s="29">
        <f>'9.1 melléklet'!Q71+'9.7 melléklet'!Q71</f>
        <v>0</v>
      </c>
      <c r="R71" s="29">
        <f>'9.1 melléklet'!R71+'9.7 melléklet'!R71</f>
        <v>0</v>
      </c>
      <c r="S71" s="29">
        <f>'9.1 melléklet'!S71+'9.7 melléklet'!S71</f>
        <v>0</v>
      </c>
      <c r="T71" s="29">
        <f>'9.1 melléklet'!T71+'9.7 melléklet'!T71</f>
        <v>0</v>
      </c>
      <c r="U71" s="29">
        <f>'9.1 melléklet'!U71+'9.7 melléklet'!U71</f>
        <v>0</v>
      </c>
      <c r="V71" s="29">
        <f>'9.1 melléklet'!V71+'9.7 melléklet'!V71</f>
        <v>0</v>
      </c>
      <c r="W71" s="29">
        <f>'9.1 melléklet'!W71+'9.7 melléklet'!W71</f>
        <v>0</v>
      </c>
      <c r="X71" s="29">
        <f>'9.1 melléklet'!X71+'9.7 melléklet'!X71</f>
        <v>0</v>
      </c>
      <c r="Y71" s="29">
        <f>'9.1 melléklet'!Y71+'9.7 melléklet'!Y71</f>
        <v>0</v>
      </c>
      <c r="Z71" s="29">
        <f>'9.1 melléklet'!Z71+'9.7 melléklet'!Z71</f>
        <v>0</v>
      </c>
      <c r="AA71" s="29">
        <f>'9.1 melléklet'!AA71+'9.7 melléklet'!AA71</f>
        <v>0</v>
      </c>
      <c r="AB71" s="29">
        <f>'9.1 melléklet'!AB71+'9.7 melléklet'!AB71</f>
        <v>0</v>
      </c>
    </row>
    <row r="72" spans="1:31" ht="25.5" hidden="1" customHeight="1" x14ac:dyDescent="0.25">
      <c r="A72" s="146" t="s">
        <v>231</v>
      </c>
      <c r="B72" s="147"/>
      <c r="C72" s="13" t="s">
        <v>188</v>
      </c>
      <c r="D72" s="13" t="s">
        <v>189</v>
      </c>
      <c r="E72" s="29">
        <f>'9.1 melléklet'!E72+'9.7 melléklet'!E72</f>
        <v>0</v>
      </c>
      <c r="F72" s="29">
        <f>'9.1 melléklet'!F72+'9.7 melléklet'!F72</f>
        <v>0</v>
      </c>
      <c r="G72" s="29">
        <f>'9.1 melléklet'!G72+'9.7 melléklet'!G72</f>
        <v>0</v>
      </c>
      <c r="H72" s="29">
        <f>'9.1 melléklet'!H72+'9.7 melléklet'!H72</f>
        <v>0</v>
      </c>
      <c r="I72" s="29">
        <f>'9.1 melléklet'!I72+'9.7 melléklet'!I72</f>
        <v>0</v>
      </c>
      <c r="J72" s="29">
        <f>'9.1 melléklet'!J72+'9.7 melléklet'!J72</f>
        <v>0</v>
      </c>
      <c r="K72" s="29">
        <f>'9.1 melléklet'!K72+'9.7 melléklet'!K72</f>
        <v>0</v>
      </c>
      <c r="L72" s="29">
        <f>'9.1 melléklet'!L72+'9.7 melléklet'!L72</f>
        <v>0</v>
      </c>
      <c r="M72" s="29">
        <f>'9.1 melléklet'!M72+'9.7 melléklet'!M72</f>
        <v>0</v>
      </c>
      <c r="N72" s="29">
        <f>'9.1 melléklet'!N72+'9.7 melléklet'!N72</f>
        <v>0</v>
      </c>
      <c r="O72" s="29">
        <f>'9.1 melléklet'!O72+'9.7 melléklet'!O72</f>
        <v>0</v>
      </c>
      <c r="P72" s="29">
        <f>'9.1 melléklet'!P72+'9.7 melléklet'!P72</f>
        <v>0</v>
      </c>
      <c r="Q72" s="29">
        <f>'9.1 melléklet'!Q72+'9.7 melléklet'!Q72</f>
        <v>0</v>
      </c>
      <c r="R72" s="29">
        <f>'9.1 melléklet'!R72+'9.7 melléklet'!R72</f>
        <v>0</v>
      </c>
      <c r="S72" s="29">
        <f>'9.1 melléklet'!S72+'9.7 melléklet'!S72</f>
        <v>0</v>
      </c>
      <c r="T72" s="29">
        <f>'9.1 melléklet'!T72+'9.7 melléklet'!T72</f>
        <v>0</v>
      </c>
      <c r="U72" s="29">
        <f>'9.1 melléklet'!U72+'9.7 melléklet'!U72</f>
        <v>0</v>
      </c>
      <c r="V72" s="29">
        <f>'9.1 melléklet'!V72+'9.7 melléklet'!V72</f>
        <v>0</v>
      </c>
      <c r="W72" s="29">
        <f>'9.1 melléklet'!W72+'9.7 melléklet'!W72</f>
        <v>0</v>
      </c>
      <c r="X72" s="29">
        <f>'9.1 melléklet'!X72+'9.7 melléklet'!X72</f>
        <v>0</v>
      </c>
      <c r="Y72" s="29">
        <f>'9.1 melléklet'!Y72+'9.7 melléklet'!Y72</f>
        <v>0</v>
      </c>
      <c r="Z72" s="29">
        <f>'9.1 melléklet'!Z72+'9.7 melléklet'!Z72</f>
        <v>0</v>
      </c>
      <c r="AA72" s="29">
        <f>'9.1 melléklet'!AA72+'9.7 melléklet'!AA72</f>
        <v>0</v>
      </c>
      <c r="AB72" s="29">
        <f>'9.1 melléklet'!AB72+'9.7 melléklet'!AB72</f>
        <v>0</v>
      </c>
    </row>
    <row r="73" spans="1:31" ht="25.5" hidden="1" customHeight="1" x14ac:dyDescent="0.25">
      <c r="A73" s="148" t="s">
        <v>232</v>
      </c>
      <c r="B73" s="149"/>
      <c r="C73" s="30" t="s">
        <v>381</v>
      </c>
      <c r="D73" s="30" t="s">
        <v>190</v>
      </c>
      <c r="E73" s="32">
        <f>'9.1 melléklet'!E73+'9.7 melléklet'!E73</f>
        <v>0</v>
      </c>
      <c r="F73" s="32">
        <f>'9.1 melléklet'!F73+'9.7 melléklet'!F73</f>
        <v>0</v>
      </c>
      <c r="G73" s="32">
        <f>'9.1 melléklet'!G73+'9.7 melléklet'!G73</f>
        <v>0</v>
      </c>
      <c r="H73" s="32">
        <f>'9.1 melléklet'!H73+'9.7 melléklet'!H73</f>
        <v>0</v>
      </c>
      <c r="I73" s="32">
        <f>'9.1 melléklet'!I73+'9.7 melléklet'!I73</f>
        <v>0</v>
      </c>
      <c r="J73" s="32">
        <f>'9.1 melléklet'!J73+'9.7 melléklet'!J73</f>
        <v>0</v>
      </c>
      <c r="K73" s="32">
        <f>'9.1 melléklet'!K73+'9.7 melléklet'!K73</f>
        <v>0</v>
      </c>
      <c r="L73" s="32">
        <f>'9.1 melléklet'!L73+'9.7 melléklet'!L73</f>
        <v>0</v>
      </c>
      <c r="M73" s="32">
        <f>'9.1 melléklet'!M73+'9.7 melléklet'!M73</f>
        <v>0</v>
      </c>
      <c r="N73" s="32">
        <f>'9.1 melléklet'!N73+'9.7 melléklet'!N73</f>
        <v>0</v>
      </c>
      <c r="O73" s="32">
        <f>'9.1 melléklet'!O73+'9.7 melléklet'!O73</f>
        <v>0</v>
      </c>
      <c r="P73" s="32">
        <f>'9.1 melléklet'!P73+'9.7 melléklet'!P73</f>
        <v>0</v>
      </c>
      <c r="Q73" s="32">
        <f>'9.1 melléklet'!Q73+'9.7 melléklet'!Q73</f>
        <v>0</v>
      </c>
      <c r="R73" s="32">
        <f>'9.1 melléklet'!R73+'9.7 melléklet'!R73</f>
        <v>0</v>
      </c>
      <c r="S73" s="32">
        <f>'9.1 melléklet'!S73+'9.7 melléklet'!S73</f>
        <v>0</v>
      </c>
      <c r="T73" s="32">
        <f>'9.1 melléklet'!T73+'9.7 melléklet'!T73</f>
        <v>0</v>
      </c>
      <c r="U73" s="32">
        <f>'9.1 melléklet'!U73+'9.7 melléklet'!U73</f>
        <v>0</v>
      </c>
      <c r="V73" s="32">
        <f>'9.1 melléklet'!V73+'9.7 melléklet'!V73</f>
        <v>0</v>
      </c>
      <c r="W73" s="32">
        <f>'9.1 melléklet'!W73+'9.7 melléklet'!W73</f>
        <v>0</v>
      </c>
      <c r="X73" s="32">
        <f>'9.1 melléklet'!X73+'9.7 melléklet'!X73</f>
        <v>0</v>
      </c>
      <c r="Y73" s="32">
        <f>'9.1 melléklet'!Y73+'9.7 melléklet'!Y73</f>
        <v>0</v>
      </c>
      <c r="Z73" s="32">
        <f>'9.1 melléklet'!Z73+'9.7 melléklet'!Z73</f>
        <v>0</v>
      </c>
      <c r="AA73" s="32">
        <f>'9.1 melléklet'!AA73+'9.7 melléklet'!AA73</f>
        <v>0</v>
      </c>
      <c r="AB73" s="32">
        <f>'9.1 melléklet'!AB73+'9.7 melléklet'!AB73</f>
        <v>0</v>
      </c>
    </row>
    <row r="74" spans="1:31" ht="51" hidden="1" customHeight="1" x14ac:dyDescent="0.25">
      <c r="A74" s="143" t="s">
        <v>233</v>
      </c>
      <c r="B74" s="144"/>
      <c r="C74" s="23" t="s">
        <v>191</v>
      </c>
      <c r="D74" s="23" t="s">
        <v>192</v>
      </c>
      <c r="E74" s="25">
        <f>'9.1 melléklet'!E74+'9.7 melléklet'!E74</f>
        <v>0</v>
      </c>
      <c r="F74" s="25">
        <f>'9.1 melléklet'!F74+'9.7 melléklet'!F74</f>
        <v>0</v>
      </c>
      <c r="G74" s="25">
        <f>'9.1 melléklet'!G74+'9.7 melléklet'!G74</f>
        <v>0</v>
      </c>
      <c r="H74" s="25">
        <f>'9.1 melléklet'!H74+'9.7 melléklet'!H74</f>
        <v>0</v>
      </c>
      <c r="I74" s="25">
        <f>'9.1 melléklet'!I74+'9.7 melléklet'!I74</f>
        <v>0</v>
      </c>
      <c r="J74" s="25">
        <f>'9.1 melléklet'!J74+'9.7 melléklet'!J74</f>
        <v>0</v>
      </c>
      <c r="K74" s="25">
        <f>'9.1 melléklet'!K74+'9.7 melléklet'!K74</f>
        <v>0</v>
      </c>
      <c r="L74" s="25">
        <f>'9.1 melléklet'!L74+'9.7 melléklet'!L74</f>
        <v>0</v>
      </c>
      <c r="M74" s="25">
        <f>'9.1 melléklet'!M74+'9.7 melléklet'!M74</f>
        <v>0</v>
      </c>
      <c r="N74" s="25">
        <f>'9.1 melléklet'!N74+'9.7 melléklet'!N74</f>
        <v>0</v>
      </c>
      <c r="O74" s="25">
        <f>'9.1 melléklet'!O74+'9.7 melléklet'!O74</f>
        <v>0</v>
      </c>
      <c r="P74" s="25">
        <f>'9.1 melléklet'!P74+'9.7 melléklet'!P74</f>
        <v>0</v>
      </c>
      <c r="Q74" s="25">
        <f>'9.1 melléklet'!Q74+'9.7 melléklet'!Q74</f>
        <v>0</v>
      </c>
      <c r="R74" s="25">
        <f>'9.1 melléklet'!R74+'9.7 melléklet'!R74</f>
        <v>0</v>
      </c>
      <c r="S74" s="25">
        <f>'9.1 melléklet'!S74+'9.7 melléklet'!S74</f>
        <v>0</v>
      </c>
      <c r="T74" s="25">
        <f>'9.1 melléklet'!T74+'9.7 melléklet'!T74</f>
        <v>0</v>
      </c>
      <c r="U74" s="25">
        <f>'9.1 melléklet'!U74+'9.7 melléklet'!U74</f>
        <v>0</v>
      </c>
      <c r="V74" s="25">
        <f>'9.1 melléklet'!V74+'9.7 melléklet'!V74</f>
        <v>0</v>
      </c>
      <c r="W74" s="25">
        <f>'9.1 melléklet'!W74+'9.7 melléklet'!W74</f>
        <v>0</v>
      </c>
      <c r="X74" s="25">
        <f>'9.1 melléklet'!X74+'9.7 melléklet'!X74</f>
        <v>0</v>
      </c>
      <c r="Y74" s="25">
        <f>'9.1 melléklet'!Y74+'9.7 melléklet'!Y74</f>
        <v>0</v>
      </c>
      <c r="Z74" s="25">
        <f>'9.1 melléklet'!Z74+'9.7 melléklet'!Z74</f>
        <v>0</v>
      </c>
      <c r="AA74" s="25">
        <f>'9.1 melléklet'!AA74+'9.7 melléklet'!AA74</f>
        <v>0</v>
      </c>
      <c r="AB74" s="25">
        <f>'9.1 melléklet'!AB74+'9.7 melléklet'!AB74</f>
        <v>0</v>
      </c>
    </row>
    <row r="75" spans="1:31" ht="38.25" hidden="1" customHeight="1" x14ac:dyDescent="0.25">
      <c r="A75" s="143" t="s">
        <v>234</v>
      </c>
      <c r="B75" s="144"/>
      <c r="C75" s="23" t="s">
        <v>193</v>
      </c>
      <c r="D75" s="23" t="s">
        <v>194</v>
      </c>
      <c r="E75" s="25">
        <f>'9.1 melléklet'!E75+'9.7 melléklet'!E75</f>
        <v>0</v>
      </c>
      <c r="F75" s="25">
        <f>'9.1 melléklet'!F75+'9.7 melléklet'!F75</f>
        <v>0</v>
      </c>
      <c r="G75" s="25">
        <f>'9.1 melléklet'!G75+'9.7 melléklet'!G75</f>
        <v>0</v>
      </c>
      <c r="H75" s="25">
        <f>'9.1 melléklet'!H75+'9.7 melléklet'!H75</f>
        <v>0</v>
      </c>
      <c r="I75" s="25">
        <f>'9.1 melléklet'!I75+'9.7 melléklet'!I75</f>
        <v>0</v>
      </c>
      <c r="J75" s="25">
        <f>'9.1 melléklet'!J75+'9.7 melléklet'!J75</f>
        <v>0</v>
      </c>
      <c r="K75" s="25">
        <f>'9.1 melléklet'!K75+'9.7 melléklet'!K75</f>
        <v>0</v>
      </c>
      <c r="L75" s="25">
        <f>'9.1 melléklet'!L75+'9.7 melléklet'!L75</f>
        <v>0</v>
      </c>
      <c r="M75" s="25">
        <f>'9.1 melléklet'!M75+'9.7 melléklet'!M75</f>
        <v>0</v>
      </c>
      <c r="N75" s="25">
        <f>'9.1 melléklet'!N75+'9.7 melléklet'!N75</f>
        <v>0</v>
      </c>
      <c r="O75" s="25">
        <f>'9.1 melléklet'!O75+'9.7 melléklet'!O75</f>
        <v>0</v>
      </c>
      <c r="P75" s="25">
        <f>'9.1 melléklet'!P75+'9.7 melléklet'!P75</f>
        <v>0</v>
      </c>
      <c r="Q75" s="25">
        <f>'9.1 melléklet'!Q75+'9.7 melléklet'!Q75</f>
        <v>0</v>
      </c>
      <c r="R75" s="25">
        <f>'9.1 melléklet'!R75+'9.7 melléklet'!R75</f>
        <v>0</v>
      </c>
      <c r="S75" s="25">
        <f>'9.1 melléklet'!S75+'9.7 melléklet'!S75</f>
        <v>0</v>
      </c>
      <c r="T75" s="25">
        <f>'9.1 melléklet'!T75+'9.7 melléklet'!T75</f>
        <v>0</v>
      </c>
      <c r="U75" s="25">
        <f>'9.1 melléklet'!U75+'9.7 melléklet'!U75</f>
        <v>0</v>
      </c>
      <c r="V75" s="25">
        <f>'9.1 melléklet'!V75+'9.7 melléklet'!V75</f>
        <v>0</v>
      </c>
      <c r="W75" s="25">
        <f>'9.1 melléklet'!W75+'9.7 melléklet'!W75</f>
        <v>0</v>
      </c>
      <c r="X75" s="25">
        <f>'9.1 melléklet'!X75+'9.7 melléklet'!X75</f>
        <v>0</v>
      </c>
      <c r="Y75" s="25">
        <f>'9.1 melléklet'!Y75+'9.7 melléklet'!Y75</f>
        <v>0</v>
      </c>
      <c r="Z75" s="25">
        <f>'9.1 melléklet'!Z75+'9.7 melléklet'!Z75</f>
        <v>0</v>
      </c>
      <c r="AA75" s="25">
        <f>'9.1 melléklet'!AA75+'9.7 melléklet'!AA75</f>
        <v>0</v>
      </c>
      <c r="AB75" s="25">
        <f>'9.1 melléklet'!AB75+'9.7 melléklet'!AB75</f>
        <v>0</v>
      </c>
    </row>
    <row r="76" spans="1:31" ht="51" hidden="1" customHeight="1" x14ac:dyDescent="0.25">
      <c r="A76" s="143" t="s">
        <v>235</v>
      </c>
      <c r="B76" s="144"/>
      <c r="C76" s="23" t="s">
        <v>195</v>
      </c>
      <c r="D76" s="23" t="s">
        <v>196</v>
      </c>
      <c r="E76" s="25">
        <f>'9.1 melléklet'!E76+'9.7 melléklet'!E76</f>
        <v>0</v>
      </c>
      <c r="F76" s="25">
        <f>'9.1 melléklet'!F76+'9.7 melléklet'!F76</f>
        <v>0</v>
      </c>
      <c r="G76" s="25">
        <f>'9.1 melléklet'!G76+'9.7 melléklet'!G76</f>
        <v>0</v>
      </c>
      <c r="H76" s="25">
        <f>'9.1 melléklet'!H76+'9.7 melléklet'!H76</f>
        <v>0</v>
      </c>
      <c r="I76" s="25">
        <f>'9.1 melléklet'!I76+'9.7 melléklet'!I76</f>
        <v>0</v>
      </c>
      <c r="J76" s="25">
        <f>'9.1 melléklet'!J76+'9.7 melléklet'!J76</f>
        <v>0</v>
      </c>
      <c r="K76" s="25">
        <f>'9.1 melléklet'!K76+'9.7 melléklet'!K76</f>
        <v>0</v>
      </c>
      <c r="L76" s="25">
        <f>'9.1 melléklet'!L76+'9.7 melléklet'!L76</f>
        <v>0</v>
      </c>
      <c r="M76" s="25">
        <f>'9.1 melléklet'!M76+'9.7 melléklet'!M76</f>
        <v>0</v>
      </c>
      <c r="N76" s="25">
        <f>'9.1 melléklet'!N76+'9.7 melléklet'!N76</f>
        <v>0</v>
      </c>
      <c r="O76" s="25">
        <f>'9.1 melléklet'!O76+'9.7 melléklet'!O76</f>
        <v>0</v>
      </c>
      <c r="P76" s="25">
        <f>'9.1 melléklet'!P76+'9.7 melléklet'!P76</f>
        <v>0</v>
      </c>
      <c r="Q76" s="25">
        <f>'9.1 melléklet'!Q76+'9.7 melléklet'!Q76</f>
        <v>0</v>
      </c>
      <c r="R76" s="25">
        <f>'9.1 melléklet'!R76+'9.7 melléklet'!R76</f>
        <v>0</v>
      </c>
      <c r="S76" s="25">
        <f>'9.1 melléklet'!S76+'9.7 melléklet'!S76</f>
        <v>0</v>
      </c>
      <c r="T76" s="25">
        <f>'9.1 melléklet'!T76+'9.7 melléklet'!T76</f>
        <v>0</v>
      </c>
      <c r="U76" s="25">
        <f>'9.1 melléklet'!U76+'9.7 melléklet'!U76</f>
        <v>0</v>
      </c>
      <c r="V76" s="25">
        <f>'9.1 melléklet'!V76+'9.7 melléklet'!V76</f>
        <v>0</v>
      </c>
      <c r="W76" s="25">
        <f>'9.1 melléklet'!W76+'9.7 melléklet'!W76</f>
        <v>0</v>
      </c>
      <c r="X76" s="25">
        <f>'9.1 melléklet'!X76+'9.7 melléklet'!X76</f>
        <v>0</v>
      </c>
      <c r="Y76" s="25">
        <f>'9.1 melléklet'!Y76+'9.7 melléklet'!Y76</f>
        <v>0</v>
      </c>
      <c r="Z76" s="25">
        <f>'9.1 melléklet'!Z76+'9.7 melléklet'!Z76</f>
        <v>0</v>
      </c>
      <c r="AA76" s="25">
        <f>'9.1 melléklet'!AA76+'9.7 melléklet'!AA76</f>
        <v>0</v>
      </c>
      <c r="AB76" s="25">
        <f>'9.1 melléklet'!AB76+'9.7 melléklet'!AB76</f>
        <v>0</v>
      </c>
    </row>
    <row r="77" spans="1:31" ht="51" hidden="1" customHeight="1" x14ac:dyDescent="0.25">
      <c r="A77" s="143" t="s">
        <v>236</v>
      </c>
      <c r="B77" s="144"/>
      <c r="C77" s="23" t="s">
        <v>197</v>
      </c>
      <c r="D77" s="23" t="s">
        <v>198</v>
      </c>
      <c r="E77" s="24">
        <f>'9.1 melléklet'!E77+'9.7 melléklet'!E77</f>
        <v>0</v>
      </c>
      <c r="F77" s="25">
        <f>'9.1 melléklet'!F77+'9.7 melléklet'!F77</f>
        <v>0</v>
      </c>
      <c r="G77" s="25">
        <f>'9.1 melléklet'!G77+'9.7 melléklet'!G77</f>
        <v>0</v>
      </c>
      <c r="H77" s="24">
        <f>'9.1 melléklet'!H77+'9.7 melléklet'!H77</f>
        <v>0</v>
      </c>
      <c r="I77" s="24">
        <f>'9.1 melléklet'!I77+'9.7 melléklet'!I77</f>
        <v>0</v>
      </c>
      <c r="J77" s="25">
        <f>'9.1 melléklet'!J77+'9.7 melléklet'!J77</f>
        <v>0</v>
      </c>
      <c r="K77" s="25">
        <f>'9.1 melléklet'!K77+'9.7 melléklet'!K77</f>
        <v>0</v>
      </c>
      <c r="L77" s="24">
        <f>'9.1 melléklet'!L77+'9.7 melléklet'!L77</f>
        <v>0</v>
      </c>
      <c r="M77" s="24">
        <f>'9.1 melléklet'!M77+'9.7 melléklet'!M77</f>
        <v>0</v>
      </c>
      <c r="N77" s="25">
        <f>'9.1 melléklet'!N77+'9.7 melléklet'!N77</f>
        <v>0</v>
      </c>
      <c r="O77" s="25">
        <f>'9.1 melléklet'!O77+'9.7 melléklet'!O77</f>
        <v>0</v>
      </c>
      <c r="P77" s="24">
        <f>'9.1 melléklet'!P77+'9.7 melléklet'!P77</f>
        <v>0</v>
      </c>
      <c r="Q77" s="24">
        <f>'9.1 melléklet'!Q77+'9.7 melléklet'!Q77</f>
        <v>0</v>
      </c>
      <c r="R77" s="25">
        <f>'9.1 melléklet'!R77+'9.7 melléklet'!R77</f>
        <v>0</v>
      </c>
      <c r="S77" s="25">
        <f>'9.1 melléklet'!S77+'9.7 melléklet'!S77</f>
        <v>0</v>
      </c>
      <c r="T77" s="24">
        <f>'9.1 melléklet'!T77+'9.7 melléklet'!T77</f>
        <v>0</v>
      </c>
      <c r="U77" s="24">
        <f>'9.1 melléklet'!U77+'9.7 melléklet'!U77</f>
        <v>0</v>
      </c>
      <c r="V77" s="25">
        <f>'9.1 melléklet'!V77+'9.7 melléklet'!V77</f>
        <v>0</v>
      </c>
      <c r="W77" s="25">
        <f>'9.1 melléklet'!W77+'9.7 melléklet'!W77</f>
        <v>0</v>
      </c>
      <c r="X77" s="24">
        <f>'9.1 melléklet'!X77+'9.7 melléklet'!X77</f>
        <v>0</v>
      </c>
      <c r="Y77" s="24">
        <f>'9.1 melléklet'!Y77+'9.7 melléklet'!Y77</f>
        <v>0</v>
      </c>
      <c r="Z77" s="25">
        <f>'9.1 melléklet'!Z77+'9.7 melléklet'!Z77</f>
        <v>0</v>
      </c>
      <c r="AA77" s="25">
        <f>'9.1 melléklet'!AA77+'9.7 melléklet'!AA77</f>
        <v>0</v>
      </c>
      <c r="AB77" s="24">
        <f>'9.1 melléklet'!AB77+'9.7 melléklet'!AB77</f>
        <v>0</v>
      </c>
    </row>
    <row r="78" spans="1:31" ht="25.5" hidden="1" customHeight="1" x14ac:dyDescent="0.25">
      <c r="A78" s="143" t="s">
        <v>237</v>
      </c>
      <c r="B78" s="144"/>
      <c r="C78" s="23" t="s">
        <v>199</v>
      </c>
      <c r="D78" s="23" t="s">
        <v>200</v>
      </c>
      <c r="E78" s="24">
        <f>'9.1 melléklet'!E78+'9.7 melléklet'!E78</f>
        <v>0</v>
      </c>
      <c r="F78" s="25">
        <f>'9.1 melléklet'!F78+'9.7 melléklet'!F78</f>
        <v>0</v>
      </c>
      <c r="G78" s="25">
        <f>'9.1 melléklet'!G78+'9.7 melléklet'!G78</f>
        <v>0</v>
      </c>
      <c r="H78" s="24">
        <f>'9.1 melléklet'!H78+'9.7 melléklet'!H78</f>
        <v>0</v>
      </c>
      <c r="I78" s="24">
        <f>'9.1 melléklet'!I78+'9.7 melléklet'!I78</f>
        <v>0</v>
      </c>
      <c r="J78" s="25">
        <f>'9.1 melléklet'!J78+'9.7 melléklet'!J78</f>
        <v>0</v>
      </c>
      <c r="K78" s="25">
        <f>'9.1 melléklet'!K78+'9.7 melléklet'!K78</f>
        <v>0</v>
      </c>
      <c r="L78" s="24">
        <f>'9.1 melléklet'!L78+'9.7 melléklet'!L78</f>
        <v>0</v>
      </c>
      <c r="M78" s="24">
        <f>'9.1 melléklet'!M78+'9.7 melléklet'!M78</f>
        <v>0</v>
      </c>
      <c r="N78" s="25">
        <f>'9.1 melléklet'!N78+'9.7 melléklet'!N78</f>
        <v>0</v>
      </c>
      <c r="O78" s="25">
        <f>'9.1 melléklet'!O78+'9.7 melléklet'!O78</f>
        <v>0</v>
      </c>
      <c r="P78" s="24">
        <f>'9.1 melléklet'!P78+'9.7 melléklet'!P78</f>
        <v>0</v>
      </c>
      <c r="Q78" s="24">
        <f>'9.1 melléklet'!Q78+'9.7 melléklet'!Q78</f>
        <v>0</v>
      </c>
      <c r="R78" s="25">
        <f>'9.1 melléklet'!R78+'9.7 melléklet'!R78</f>
        <v>0</v>
      </c>
      <c r="S78" s="25">
        <f>'9.1 melléklet'!S78+'9.7 melléklet'!S78</f>
        <v>0</v>
      </c>
      <c r="T78" s="24">
        <f>'9.1 melléklet'!T78+'9.7 melléklet'!T78</f>
        <v>0</v>
      </c>
      <c r="U78" s="24">
        <f>'9.1 melléklet'!U78+'9.7 melléklet'!U78</f>
        <v>0</v>
      </c>
      <c r="V78" s="25">
        <f>'9.1 melléklet'!V78+'9.7 melléklet'!V78</f>
        <v>0</v>
      </c>
      <c r="W78" s="25">
        <f>'9.1 melléklet'!W78+'9.7 melléklet'!W78</f>
        <v>0</v>
      </c>
      <c r="X78" s="24">
        <f>'9.1 melléklet'!X78+'9.7 melléklet'!X78</f>
        <v>0</v>
      </c>
      <c r="Y78" s="24">
        <f>'9.1 melléklet'!Y78+'9.7 melléklet'!Y78</f>
        <v>0</v>
      </c>
      <c r="Z78" s="25">
        <f>'9.1 melléklet'!Z78+'9.7 melléklet'!Z78</f>
        <v>0</v>
      </c>
      <c r="AA78" s="25">
        <f>'9.1 melléklet'!AA78+'9.7 melléklet'!AA78</f>
        <v>0</v>
      </c>
      <c r="AB78" s="24">
        <f>'9.1 melléklet'!AB78+'9.7 melléklet'!AB78</f>
        <v>0</v>
      </c>
    </row>
    <row r="79" spans="1:31" ht="25.5" x14ac:dyDescent="0.25">
      <c r="A79" s="148" t="s">
        <v>238</v>
      </c>
      <c r="B79" s="149"/>
      <c r="C79" s="30" t="s">
        <v>380</v>
      </c>
      <c r="D79" s="30" t="s">
        <v>201</v>
      </c>
      <c r="E79" s="32">
        <f>'9.1 melléklet'!E79+'9.7 melléklet'!E79</f>
        <v>0</v>
      </c>
      <c r="F79" s="32">
        <f>'9.1 melléklet'!F79+'9.7 melléklet'!F79</f>
        <v>0</v>
      </c>
      <c r="G79" s="32">
        <f>'9.1 melléklet'!G79+'9.7 melléklet'!G79</f>
        <v>0</v>
      </c>
      <c r="H79" s="32">
        <f>'9.1 melléklet'!H79+'9.7 melléklet'!H79</f>
        <v>0</v>
      </c>
      <c r="I79" s="32">
        <f>'9.1 melléklet'!I79+'9.7 melléklet'!I79</f>
        <v>0</v>
      </c>
      <c r="J79" s="32">
        <f>'9.1 melléklet'!J79+'9.7 melléklet'!J79</f>
        <v>0</v>
      </c>
      <c r="K79" s="32">
        <f>'9.1 melléklet'!K79+'9.7 melléklet'!K79</f>
        <v>0</v>
      </c>
      <c r="L79" s="32">
        <f>'9.1 melléklet'!L79+'9.7 melléklet'!L79</f>
        <v>0</v>
      </c>
      <c r="M79" s="32">
        <f>'9.1 melléklet'!M79+'9.7 melléklet'!M79</f>
        <v>0</v>
      </c>
      <c r="N79" s="32">
        <f>'9.1 melléklet'!N79+'9.7 melléklet'!N79</f>
        <v>0</v>
      </c>
      <c r="O79" s="32">
        <f>'9.1 melléklet'!O79+'9.7 melléklet'!O79</f>
        <v>0</v>
      </c>
      <c r="P79" s="32">
        <f>'9.1 melléklet'!P79+'9.7 melléklet'!P79</f>
        <v>0</v>
      </c>
      <c r="Q79" s="32">
        <f>'9.1 melléklet'!Q79+'9.7 melléklet'!Q79</f>
        <v>0</v>
      </c>
      <c r="R79" s="32">
        <f>'9.1 melléklet'!R79+'9.7 melléklet'!R79</f>
        <v>0</v>
      </c>
      <c r="S79" s="32">
        <f>'9.1 melléklet'!S79+'9.7 melléklet'!S79</f>
        <v>0</v>
      </c>
      <c r="T79" s="32">
        <f>'9.1 melléklet'!T79+'9.7 melléklet'!T79</f>
        <v>0</v>
      </c>
      <c r="U79" s="32">
        <f>'9.1 melléklet'!U79+'9.7 melléklet'!U79</f>
        <v>0</v>
      </c>
      <c r="V79" s="32">
        <f>'9.1 melléklet'!V79+'9.7 melléklet'!V79</f>
        <v>0</v>
      </c>
      <c r="W79" s="32">
        <f>'9.1 melléklet'!W79+'9.7 melléklet'!W79</f>
        <v>0</v>
      </c>
      <c r="X79" s="32">
        <f>'9.1 melléklet'!X79+'9.7 melléklet'!X79</f>
        <v>0</v>
      </c>
      <c r="Y79" s="32">
        <f>'9.1 melléklet'!Y79+'9.7 melléklet'!Y79</f>
        <v>0</v>
      </c>
      <c r="Z79" s="32">
        <f>'9.1 melléklet'!Z79+'9.7 melléklet'!Z79</f>
        <v>0</v>
      </c>
      <c r="AA79" s="32">
        <f>'9.1 melléklet'!AA79+'9.7 melléklet'!AA79</f>
        <v>0</v>
      </c>
      <c r="AB79" s="32">
        <f>'9.1 melléklet'!AB79+'9.7 melléklet'!AB79</f>
        <v>0</v>
      </c>
    </row>
    <row r="80" spans="1:31" ht="25.5" x14ac:dyDescent="0.25">
      <c r="A80" s="152" t="s">
        <v>301</v>
      </c>
      <c r="B80" s="153"/>
      <c r="C80" s="53" t="s">
        <v>379</v>
      </c>
      <c r="D80" s="53" t="s">
        <v>202</v>
      </c>
      <c r="E80" s="34">
        <f>'9.1 melléklet'!E80+'9.7 melléklet'!E80</f>
        <v>875817243</v>
      </c>
      <c r="F80" s="34">
        <f>'9.1 melléklet'!F80+'9.7 melléklet'!F80</f>
        <v>113160000</v>
      </c>
      <c r="G80" s="34">
        <f>'9.1 melléklet'!G80+'9.7 melléklet'!G80</f>
        <v>148313750</v>
      </c>
      <c r="H80" s="34">
        <f>'9.1 melléklet'!H80+'9.7 melléklet'!H80</f>
        <v>1137290993</v>
      </c>
      <c r="I80" s="34">
        <f>'9.1 melléklet'!I80+'9.7 melléklet'!I80</f>
        <v>-26295846</v>
      </c>
      <c r="J80" s="34">
        <f>'9.1 melléklet'!J80+'9.7 melléklet'!J80</f>
        <v>-26633086</v>
      </c>
      <c r="K80" s="34">
        <f>'9.1 melléklet'!K80+'9.7 melléklet'!K80</f>
        <v>0</v>
      </c>
      <c r="L80" s="34">
        <f>'9.1 melléklet'!L80+'9.7 melléklet'!L80</f>
        <v>-52928932</v>
      </c>
      <c r="M80" s="34">
        <f>'9.1 melléklet'!M80+'9.7 melléklet'!M80</f>
        <v>0</v>
      </c>
      <c r="N80" s="34">
        <f>'9.1 melléklet'!N80+'9.7 melléklet'!N80</f>
        <v>0</v>
      </c>
      <c r="O80" s="34">
        <f>'9.1 melléklet'!O80+'9.7 melléklet'!O80</f>
        <v>0</v>
      </c>
      <c r="P80" s="34">
        <f>'9.1 melléklet'!P80+'9.7 melléklet'!P80</f>
        <v>0</v>
      </c>
      <c r="Q80" s="34">
        <f>'9.1 melléklet'!Q80+'9.7 melléklet'!Q80</f>
        <v>0</v>
      </c>
      <c r="R80" s="34">
        <f>'9.1 melléklet'!R80+'9.7 melléklet'!R80</f>
        <v>0</v>
      </c>
      <c r="S80" s="34">
        <f>'9.1 melléklet'!S80+'9.7 melléklet'!S80</f>
        <v>0</v>
      </c>
      <c r="T80" s="34">
        <f>'9.1 melléklet'!T80+'9.7 melléklet'!T80</f>
        <v>0</v>
      </c>
      <c r="U80" s="34">
        <f>'9.1 melléklet'!U80+'9.7 melléklet'!U80</f>
        <v>0</v>
      </c>
      <c r="V80" s="34">
        <f>'9.1 melléklet'!V80+'9.7 melléklet'!V80</f>
        <v>0</v>
      </c>
      <c r="W80" s="34">
        <f>'9.1 melléklet'!W80+'9.7 melléklet'!W80</f>
        <v>0</v>
      </c>
      <c r="X80" s="34">
        <f>'9.1 melléklet'!X80+'9.7 melléklet'!X80</f>
        <v>0</v>
      </c>
      <c r="Y80" s="34">
        <f>'9.1 melléklet'!Y80+'9.7 melléklet'!Y80</f>
        <v>849521397</v>
      </c>
      <c r="Z80" s="34">
        <f>'9.1 melléklet'!Z80+'9.7 melléklet'!Z80</f>
        <v>86526914</v>
      </c>
      <c r="AA80" s="34">
        <f>'9.1 melléklet'!AA80+'9.7 melléklet'!AA80</f>
        <v>148313750</v>
      </c>
      <c r="AB80" s="34">
        <f>'9.1 melléklet'!AB80+'9.7 melléklet'!AB80</f>
        <v>1084362061</v>
      </c>
      <c r="AE80" s="123"/>
    </row>
    <row r="81" spans="1:31" ht="25.5" hidden="1" customHeight="1" x14ac:dyDescent="0.25">
      <c r="A81" s="151" t="s">
        <v>302</v>
      </c>
      <c r="B81" s="151"/>
      <c r="C81" s="23" t="s">
        <v>254</v>
      </c>
      <c r="D81" s="23" t="s">
        <v>255</v>
      </c>
      <c r="E81" s="24">
        <f>'9.1 melléklet'!E81+'9.7 melléklet'!E81</f>
        <v>0</v>
      </c>
      <c r="F81" s="24">
        <f>'9.1 melléklet'!F81+'9.7 melléklet'!F81</f>
        <v>0</v>
      </c>
      <c r="G81" s="24">
        <f>'9.1 melléklet'!G81+'9.7 melléklet'!G81</f>
        <v>0</v>
      </c>
      <c r="H81" s="24">
        <f>'9.1 melléklet'!H81+'9.7 melléklet'!H81</f>
        <v>0</v>
      </c>
      <c r="I81" s="24">
        <f>'9.1 melléklet'!I81+'9.7 melléklet'!I81</f>
        <v>0</v>
      </c>
      <c r="J81" s="24">
        <f>'9.1 melléklet'!J81+'9.7 melléklet'!J81</f>
        <v>0</v>
      </c>
      <c r="K81" s="24">
        <f>'9.1 melléklet'!K81+'9.7 melléklet'!K81</f>
        <v>0</v>
      </c>
      <c r="L81" s="24">
        <f>'9.1 melléklet'!L81+'9.7 melléklet'!L81</f>
        <v>0</v>
      </c>
      <c r="M81" s="24">
        <f>'9.1 melléklet'!M81+'9.7 melléklet'!M81</f>
        <v>0</v>
      </c>
      <c r="N81" s="24">
        <f>'9.1 melléklet'!N81+'9.7 melléklet'!N81</f>
        <v>0</v>
      </c>
      <c r="O81" s="24">
        <f>'9.1 melléklet'!O81+'9.7 melléklet'!O81</f>
        <v>0</v>
      </c>
      <c r="P81" s="24">
        <f>'9.1 melléklet'!P81+'9.7 melléklet'!P81</f>
        <v>0</v>
      </c>
      <c r="Q81" s="24">
        <f>'9.1 melléklet'!Q81+'9.7 melléklet'!Q81</f>
        <v>0</v>
      </c>
      <c r="R81" s="24">
        <f>'9.1 melléklet'!R81+'9.7 melléklet'!R81</f>
        <v>0</v>
      </c>
      <c r="S81" s="24">
        <f>'9.1 melléklet'!S81+'9.7 melléklet'!S81</f>
        <v>0</v>
      </c>
      <c r="T81" s="24">
        <f>'9.1 melléklet'!T81+'9.7 melléklet'!T81</f>
        <v>0</v>
      </c>
      <c r="U81" s="24">
        <f>'9.1 melléklet'!U81+'9.7 melléklet'!U81</f>
        <v>0</v>
      </c>
      <c r="V81" s="24">
        <f>'9.1 melléklet'!V81+'9.7 melléklet'!V81</f>
        <v>0</v>
      </c>
      <c r="W81" s="24">
        <f>'9.1 melléklet'!W81+'9.7 melléklet'!W81</f>
        <v>0</v>
      </c>
      <c r="X81" s="24">
        <f>'9.1 melléklet'!X81+'9.7 melléklet'!X81</f>
        <v>0</v>
      </c>
      <c r="Y81" s="24">
        <f>'9.1 melléklet'!Y81+'9.7 melléklet'!Y81</f>
        <v>0</v>
      </c>
      <c r="Z81" s="24">
        <f>'9.1 melléklet'!Z81+'9.7 melléklet'!Z81</f>
        <v>0</v>
      </c>
      <c r="AA81" s="24">
        <f>'9.1 melléklet'!AA81+'9.7 melléklet'!AA81</f>
        <v>0</v>
      </c>
      <c r="AB81" s="24">
        <f>'9.1 melléklet'!AB81+'9.7 melléklet'!AB81</f>
        <v>0</v>
      </c>
      <c r="AE81" s="102"/>
    </row>
    <row r="82" spans="1:31" ht="25.5" hidden="1" customHeight="1" x14ac:dyDescent="0.25">
      <c r="A82" s="151" t="s">
        <v>303</v>
      </c>
      <c r="B82" s="151"/>
      <c r="C82" s="23" t="s">
        <v>256</v>
      </c>
      <c r="D82" s="23" t="s">
        <v>257</v>
      </c>
      <c r="E82" s="24">
        <f>'9.1 melléklet'!E82+'9.7 melléklet'!E82</f>
        <v>0</v>
      </c>
      <c r="F82" s="24">
        <f>'9.1 melléklet'!F82+'9.7 melléklet'!F82</f>
        <v>0</v>
      </c>
      <c r="G82" s="24">
        <f>'9.1 melléklet'!G82+'9.7 melléklet'!G82</f>
        <v>0</v>
      </c>
      <c r="H82" s="24">
        <f>'9.1 melléklet'!H82+'9.7 melléklet'!H82</f>
        <v>0</v>
      </c>
      <c r="I82" s="24">
        <f>'9.1 melléklet'!I82+'9.7 melléklet'!I82</f>
        <v>0</v>
      </c>
      <c r="J82" s="24">
        <f>'9.1 melléklet'!J82+'9.7 melléklet'!J82</f>
        <v>0</v>
      </c>
      <c r="K82" s="24">
        <f>'9.1 melléklet'!K82+'9.7 melléklet'!K82</f>
        <v>0</v>
      </c>
      <c r="L82" s="24">
        <f>'9.1 melléklet'!L82+'9.7 melléklet'!L82</f>
        <v>0</v>
      </c>
      <c r="M82" s="24">
        <f>'9.1 melléklet'!M82+'9.7 melléklet'!M82</f>
        <v>0</v>
      </c>
      <c r="N82" s="24">
        <f>'9.1 melléklet'!N82+'9.7 melléklet'!N82</f>
        <v>0</v>
      </c>
      <c r="O82" s="24">
        <f>'9.1 melléklet'!O82+'9.7 melléklet'!O82</f>
        <v>0</v>
      </c>
      <c r="P82" s="24">
        <f>'9.1 melléklet'!P82+'9.7 melléklet'!P82</f>
        <v>0</v>
      </c>
      <c r="Q82" s="24">
        <f>'9.1 melléklet'!Q82+'9.7 melléklet'!Q82</f>
        <v>0</v>
      </c>
      <c r="R82" s="24">
        <f>'9.1 melléklet'!R82+'9.7 melléklet'!R82</f>
        <v>0</v>
      </c>
      <c r="S82" s="24">
        <f>'9.1 melléklet'!S82+'9.7 melléklet'!S82</f>
        <v>0</v>
      </c>
      <c r="T82" s="24">
        <f>'9.1 melléklet'!T82+'9.7 melléklet'!T82</f>
        <v>0</v>
      </c>
      <c r="U82" s="24">
        <f>'9.1 melléklet'!U82+'9.7 melléklet'!U82</f>
        <v>0</v>
      </c>
      <c r="V82" s="24">
        <f>'9.1 melléklet'!V82+'9.7 melléklet'!V82</f>
        <v>0</v>
      </c>
      <c r="W82" s="24">
        <f>'9.1 melléklet'!W82+'9.7 melléklet'!W82</f>
        <v>0</v>
      </c>
      <c r="X82" s="24">
        <f>'9.1 melléklet'!X82+'9.7 melléklet'!X82</f>
        <v>0</v>
      </c>
      <c r="Y82" s="24">
        <f>'9.1 melléklet'!Y82+'9.7 melléklet'!Y82</f>
        <v>0</v>
      </c>
      <c r="Z82" s="24">
        <f>'9.1 melléklet'!Z82+'9.7 melléklet'!Z82</f>
        <v>0</v>
      </c>
      <c r="AA82" s="24">
        <f>'9.1 melléklet'!AA82+'9.7 melléklet'!AA82</f>
        <v>0</v>
      </c>
      <c r="AB82" s="24">
        <f>'9.1 melléklet'!AB82+'9.7 melléklet'!AB82</f>
        <v>0</v>
      </c>
      <c r="AE82" s="102"/>
    </row>
    <row r="83" spans="1:31" ht="25.5" hidden="1" customHeight="1" x14ac:dyDescent="0.25">
      <c r="A83" s="151" t="s">
        <v>304</v>
      </c>
      <c r="B83" s="151"/>
      <c r="C83" s="23" t="s">
        <v>258</v>
      </c>
      <c r="D83" s="23" t="s">
        <v>259</v>
      </c>
      <c r="E83" s="24">
        <f>'9.1 melléklet'!E83+'9.7 melléklet'!E83</f>
        <v>0</v>
      </c>
      <c r="F83" s="24">
        <f>'9.1 melléklet'!F83+'9.7 melléklet'!F83</f>
        <v>0</v>
      </c>
      <c r="G83" s="24">
        <f>'9.1 melléklet'!G83+'9.7 melléklet'!G83</f>
        <v>0</v>
      </c>
      <c r="H83" s="24">
        <f>'9.1 melléklet'!H83+'9.7 melléklet'!H83</f>
        <v>0</v>
      </c>
      <c r="I83" s="24">
        <f>'9.1 melléklet'!I83+'9.7 melléklet'!I83</f>
        <v>0</v>
      </c>
      <c r="J83" s="24">
        <f>'9.1 melléklet'!J83+'9.7 melléklet'!J83</f>
        <v>0</v>
      </c>
      <c r="K83" s="24">
        <f>'9.1 melléklet'!K83+'9.7 melléklet'!K83</f>
        <v>0</v>
      </c>
      <c r="L83" s="24">
        <f>'9.1 melléklet'!L83+'9.7 melléklet'!L83</f>
        <v>0</v>
      </c>
      <c r="M83" s="24">
        <f>'9.1 melléklet'!M83+'9.7 melléklet'!M83</f>
        <v>0</v>
      </c>
      <c r="N83" s="24">
        <f>'9.1 melléklet'!N83+'9.7 melléklet'!N83</f>
        <v>0</v>
      </c>
      <c r="O83" s="24">
        <f>'9.1 melléklet'!O83+'9.7 melléklet'!O83</f>
        <v>0</v>
      </c>
      <c r="P83" s="24">
        <f>'9.1 melléklet'!P83+'9.7 melléklet'!P83</f>
        <v>0</v>
      </c>
      <c r="Q83" s="24">
        <f>'9.1 melléklet'!Q83+'9.7 melléklet'!Q83</f>
        <v>0</v>
      </c>
      <c r="R83" s="24">
        <f>'9.1 melléklet'!R83+'9.7 melléklet'!R83</f>
        <v>0</v>
      </c>
      <c r="S83" s="24">
        <f>'9.1 melléklet'!S83+'9.7 melléklet'!S83</f>
        <v>0</v>
      </c>
      <c r="T83" s="24">
        <f>'9.1 melléklet'!T83+'9.7 melléklet'!T83</f>
        <v>0</v>
      </c>
      <c r="U83" s="24">
        <f>'9.1 melléklet'!U83+'9.7 melléklet'!U83</f>
        <v>0</v>
      </c>
      <c r="V83" s="24">
        <f>'9.1 melléklet'!V83+'9.7 melléklet'!V83</f>
        <v>0</v>
      </c>
      <c r="W83" s="24">
        <f>'9.1 melléklet'!W83+'9.7 melléklet'!W83</f>
        <v>0</v>
      </c>
      <c r="X83" s="24">
        <f>'9.1 melléklet'!X83+'9.7 melléklet'!X83</f>
        <v>0</v>
      </c>
      <c r="Y83" s="24">
        <f>'9.1 melléklet'!Y83+'9.7 melléklet'!Y83</f>
        <v>0</v>
      </c>
      <c r="Z83" s="24">
        <f>'9.1 melléklet'!Z83+'9.7 melléklet'!Z83</f>
        <v>0</v>
      </c>
      <c r="AA83" s="24">
        <f>'9.1 melléklet'!AA83+'9.7 melléklet'!AA83</f>
        <v>0</v>
      </c>
      <c r="AB83" s="24">
        <f>'9.1 melléklet'!AB83+'9.7 melléklet'!AB83</f>
        <v>0</v>
      </c>
      <c r="AE83" s="102"/>
    </row>
    <row r="84" spans="1:31" ht="25.5" hidden="1" customHeight="1" x14ac:dyDescent="0.25">
      <c r="A84" s="154" t="s">
        <v>305</v>
      </c>
      <c r="B84" s="154"/>
      <c r="C84" s="13" t="s">
        <v>387</v>
      </c>
      <c r="D84" s="13" t="s">
        <v>260</v>
      </c>
      <c r="E84" s="28">
        <f>'9.1 melléklet'!E84+'9.7 melléklet'!E84</f>
        <v>0</v>
      </c>
      <c r="F84" s="28">
        <f>'9.1 melléklet'!F84+'9.7 melléklet'!F84</f>
        <v>0</v>
      </c>
      <c r="G84" s="28">
        <f>'9.1 melléklet'!G84+'9.7 melléklet'!G84</f>
        <v>0</v>
      </c>
      <c r="H84" s="28">
        <f>'9.1 melléklet'!H84+'9.7 melléklet'!H84</f>
        <v>0</v>
      </c>
      <c r="I84" s="28">
        <f>'9.1 melléklet'!I84+'9.7 melléklet'!I84</f>
        <v>0</v>
      </c>
      <c r="J84" s="28">
        <f>'9.1 melléklet'!J84+'9.7 melléklet'!J84</f>
        <v>0</v>
      </c>
      <c r="K84" s="28">
        <f>'9.1 melléklet'!K84+'9.7 melléklet'!K84</f>
        <v>0</v>
      </c>
      <c r="L84" s="28">
        <f>'9.1 melléklet'!L84+'9.7 melléklet'!L84</f>
        <v>0</v>
      </c>
      <c r="M84" s="28">
        <f>'9.1 melléklet'!M84+'9.7 melléklet'!M84</f>
        <v>0</v>
      </c>
      <c r="N84" s="28">
        <f>'9.1 melléklet'!N84+'9.7 melléklet'!N84</f>
        <v>0</v>
      </c>
      <c r="O84" s="28">
        <f>'9.1 melléklet'!O84+'9.7 melléklet'!O84</f>
        <v>0</v>
      </c>
      <c r="P84" s="28">
        <f>'9.1 melléklet'!P84+'9.7 melléklet'!P84</f>
        <v>0</v>
      </c>
      <c r="Q84" s="28">
        <f>'9.1 melléklet'!Q84+'9.7 melléklet'!Q84</f>
        <v>0</v>
      </c>
      <c r="R84" s="28">
        <f>'9.1 melléklet'!R84+'9.7 melléklet'!R84</f>
        <v>0</v>
      </c>
      <c r="S84" s="28">
        <f>'9.1 melléklet'!S84+'9.7 melléklet'!S84</f>
        <v>0</v>
      </c>
      <c r="T84" s="28">
        <f>'9.1 melléklet'!T84+'9.7 melléklet'!T84</f>
        <v>0</v>
      </c>
      <c r="U84" s="28">
        <f>'9.1 melléklet'!U84+'9.7 melléklet'!U84</f>
        <v>0</v>
      </c>
      <c r="V84" s="28">
        <f>'9.1 melléklet'!V84+'9.7 melléklet'!V84</f>
        <v>0</v>
      </c>
      <c r="W84" s="28">
        <f>'9.1 melléklet'!W84+'9.7 melléklet'!W84</f>
        <v>0</v>
      </c>
      <c r="X84" s="28">
        <f>'9.1 melléklet'!X84+'9.7 melléklet'!X84</f>
        <v>0</v>
      </c>
      <c r="Y84" s="28">
        <f>'9.1 melléklet'!Y84+'9.7 melléklet'!Y84</f>
        <v>0</v>
      </c>
      <c r="Z84" s="28">
        <f>'9.1 melléklet'!Z84+'9.7 melléklet'!Z84</f>
        <v>0</v>
      </c>
      <c r="AA84" s="28">
        <f>'9.1 melléklet'!AA84+'9.7 melléklet'!AA84</f>
        <v>0</v>
      </c>
      <c r="AB84" s="28">
        <f>'9.1 melléklet'!AB84+'9.7 melléklet'!AB84</f>
        <v>0</v>
      </c>
      <c r="AE84" s="102"/>
    </row>
    <row r="85" spans="1:31" ht="38.25" hidden="1" customHeight="1" x14ac:dyDescent="0.25">
      <c r="A85" s="151" t="s">
        <v>306</v>
      </c>
      <c r="B85" s="151"/>
      <c r="C85" s="23" t="s">
        <v>261</v>
      </c>
      <c r="D85" s="23" t="s">
        <v>262</v>
      </c>
      <c r="E85" s="24">
        <f>'9.1 melléklet'!E85+'9.7 melléklet'!E85</f>
        <v>0</v>
      </c>
      <c r="F85" s="24">
        <f>'9.1 melléklet'!F85+'9.7 melléklet'!F85</f>
        <v>0</v>
      </c>
      <c r="G85" s="24">
        <f>'9.1 melléklet'!G85+'9.7 melléklet'!G85</f>
        <v>0</v>
      </c>
      <c r="H85" s="24">
        <f>'9.1 melléklet'!H85+'9.7 melléklet'!H85</f>
        <v>0</v>
      </c>
      <c r="I85" s="24">
        <f>'9.1 melléklet'!I85+'9.7 melléklet'!I85</f>
        <v>0</v>
      </c>
      <c r="J85" s="24">
        <f>'9.1 melléklet'!J85+'9.7 melléklet'!J85</f>
        <v>0</v>
      </c>
      <c r="K85" s="24">
        <f>'9.1 melléklet'!K85+'9.7 melléklet'!K85</f>
        <v>0</v>
      </c>
      <c r="L85" s="24">
        <f>'9.1 melléklet'!L85+'9.7 melléklet'!L85</f>
        <v>0</v>
      </c>
      <c r="M85" s="24">
        <f>'9.1 melléklet'!M85+'9.7 melléklet'!M85</f>
        <v>0</v>
      </c>
      <c r="N85" s="24">
        <f>'9.1 melléklet'!N85+'9.7 melléklet'!N85</f>
        <v>0</v>
      </c>
      <c r="O85" s="24">
        <f>'9.1 melléklet'!O85+'9.7 melléklet'!O85</f>
        <v>0</v>
      </c>
      <c r="P85" s="24">
        <f>'9.1 melléklet'!P85+'9.7 melléklet'!P85</f>
        <v>0</v>
      </c>
      <c r="Q85" s="24">
        <f>'9.1 melléklet'!Q85+'9.7 melléklet'!Q85</f>
        <v>0</v>
      </c>
      <c r="R85" s="24">
        <f>'9.1 melléklet'!R85+'9.7 melléklet'!R85</f>
        <v>0</v>
      </c>
      <c r="S85" s="24">
        <f>'9.1 melléklet'!S85+'9.7 melléklet'!S85</f>
        <v>0</v>
      </c>
      <c r="T85" s="24">
        <f>'9.1 melléklet'!T85+'9.7 melléklet'!T85</f>
        <v>0</v>
      </c>
      <c r="U85" s="24">
        <f>'9.1 melléklet'!U85+'9.7 melléklet'!U85</f>
        <v>0</v>
      </c>
      <c r="V85" s="24">
        <f>'9.1 melléklet'!V85+'9.7 melléklet'!V85</f>
        <v>0</v>
      </c>
      <c r="W85" s="24">
        <f>'9.1 melléklet'!W85+'9.7 melléklet'!W85</f>
        <v>0</v>
      </c>
      <c r="X85" s="24">
        <f>'9.1 melléklet'!X85+'9.7 melléklet'!X85</f>
        <v>0</v>
      </c>
      <c r="Y85" s="24">
        <f>'9.1 melléklet'!Y85+'9.7 melléklet'!Y85</f>
        <v>0</v>
      </c>
      <c r="Z85" s="24">
        <f>'9.1 melléklet'!Z85+'9.7 melléklet'!Z85</f>
        <v>0</v>
      </c>
      <c r="AA85" s="24">
        <f>'9.1 melléklet'!AA85+'9.7 melléklet'!AA85</f>
        <v>0</v>
      </c>
      <c r="AB85" s="24">
        <f>'9.1 melléklet'!AB85+'9.7 melléklet'!AB85</f>
        <v>0</v>
      </c>
      <c r="AE85" s="102"/>
    </row>
    <row r="86" spans="1:31" ht="25.5" hidden="1" customHeight="1" x14ac:dyDescent="0.25">
      <c r="A86" s="151" t="s">
        <v>307</v>
      </c>
      <c r="B86" s="151"/>
      <c r="C86" s="23" t="s">
        <v>263</v>
      </c>
      <c r="D86" s="23" t="s">
        <v>264</v>
      </c>
      <c r="E86" s="24">
        <f>'9.1 melléklet'!E86+'9.7 melléklet'!E86</f>
        <v>0</v>
      </c>
      <c r="F86" s="24">
        <f>'9.1 melléklet'!F86+'9.7 melléklet'!F86</f>
        <v>0</v>
      </c>
      <c r="G86" s="24">
        <f>'9.1 melléklet'!G86+'9.7 melléklet'!G86</f>
        <v>0</v>
      </c>
      <c r="H86" s="24">
        <f>'9.1 melléklet'!H86+'9.7 melléklet'!H86</f>
        <v>0</v>
      </c>
      <c r="I86" s="24">
        <f>'9.1 melléklet'!I86+'9.7 melléklet'!I86</f>
        <v>0</v>
      </c>
      <c r="J86" s="24">
        <f>'9.1 melléklet'!J86+'9.7 melléklet'!J86</f>
        <v>0</v>
      </c>
      <c r="K86" s="24">
        <f>'9.1 melléklet'!K86+'9.7 melléklet'!K86</f>
        <v>0</v>
      </c>
      <c r="L86" s="24">
        <f>'9.1 melléklet'!L86+'9.7 melléklet'!L86</f>
        <v>0</v>
      </c>
      <c r="M86" s="24">
        <f>'9.1 melléklet'!M86+'9.7 melléklet'!M86</f>
        <v>0</v>
      </c>
      <c r="N86" s="24">
        <f>'9.1 melléklet'!N86+'9.7 melléklet'!N86</f>
        <v>0</v>
      </c>
      <c r="O86" s="24">
        <f>'9.1 melléklet'!O86+'9.7 melléklet'!O86</f>
        <v>0</v>
      </c>
      <c r="P86" s="24">
        <f>'9.1 melléklet'!P86+'9.7 melléklet'!P86</f>
        <v>0</v>
      </c>
      <c r="Q86" s="24">
        <f>'9.1 melléklet'!Q86+'9.7 melléklet'!Q86</f>
        <v>0</v>
      </c>
      <c r="R86" s="24">
        <f>'9.1 melléklet'!R86+'9.7 melléklet'!R86</f>
        <v>0</v>
      </c>
      <c r="S86" s="24">
        <f>'9.1 melléklet'!S86+'9.7 melléklet'!S86</f>
        <v>0</v>
      </c>
      <c r="T86" s="24">
        <f>'9.1 melléklet'!T86+'9.7 melléklet'!T86</f>
        <v>0</v>
      </c>
      <c r="U86" s="24">
        <f>'9.1 melléklet'!U86+'9.7 melléklet'!U86</f>
        <v>0</v>
      </c>
      <c r="V86" s="24">
        <f>'9.1 melléklet'!V86+'9.7 melléklet'!V86</f>
        <v>0</v>
      </c>
      <c r="W86" s="24">
        <f>'9.1 melléklet'!W86+'9.7 melléklet'!W86</f>
        <v>0</v>
      </c>
      <c r="X86" s="24">
        <f>'9.1 melléklet'!X86+'9.7 melléklet'!X86</f>
        <v>0</v>
      </c>
      <c r="Y86" s="24">
        <f>'9.1 melléklet'!Y86+'9.7 melléklet'!Y86</f>
        <v>0</v>
      </c>
      <c r="Z86" s="24">
        <f>'9.1 melléklet'!Z86+'9.7 melléklet'!Z86</f>
        <v>0</v>
      </c>
      <c r="AA86" s="24">
        <f>'9.1 melléklet'!AA86+'9.7 melléklet'!AA86</f>
        <v>0</v>
      </c>
      <c r="AB86" s="24">
        <f>'9.1 melléklet'!AB86+'9.7 melléklet'!AB86</f>
        <v>0</v>
      </c>
      <c r="AE86" s="102"/>
    </row>
    <row r="87" spans="1:31" ht="38.25" hidden="1" customHeight="1" x14ac:dyDescent="0.25">
      <c r="A87" s="151" t="s">
        <v>308</v>
      </c>
      <c r="B87" s="151"/>
      <c r="C87" s="23" t="s">
        <v>265</v>
      </c>
      <c r="D87" s="23" t="s">
        <v>266</v>
      </c>
      <c r="E87" s="24">
        <f>'9.1 melléklet'!E87+'9.7 melléklet'!E87</f>
        <v>0</v>
      </c>
      <c r="F87" s="24">
        <f>'9.1 melléklet'!F87+'9.7 melléklet'!F87</f>
        <v>0</v>
      </c>
      <c r="G87" s="24">
        <f>'9.1 melléklet'!G87+'9.7 melléklet'!G87</f>
        <v>0</v>
      </c>
      <c r="H87" s="24">
        <f>'9.1 melléklet'!H87+'9.7 melléklet'!H87</f>
        <v>0</v>
      </c>
      <c r="I87" s="24">
        <f>'9.1 melléklet'!I87+'9.7 melléklet'!I87</f>
        <v>0</v>
      </c>
      <c r="J87" s="24">
        <f>'9.1 melléklet'!J87+'9.7 melléklet'!J87</f>
        <v>0</v>
      </c>
      <c r="K87" s="24">
        <f>'9.1 melléklet'!K87+'9.7 melléklet'!K87</f>
        <v>0</v>
      </c>
      <c r="L87" s="24">
        <f>'9.1 melléklet'!L87+'9.7 melléklet'!L87</f>
        <v>0</v>
      </c>
      <c r="M87" s="24">
        <f>'9.1 melléklet'!M87+'9.7 melléklet'!M87</f>
        <v>0</v>
      </c>
      <c r="N87" s="24">
        <f>'9.1 melléklet'!N87+'9.7 melléklet'!N87</f>
        <v>0</v>
      </c>
      <c r="O87" s="24">
        <f>'9.1 melléklet'!O87+'9.7 melléklet'!O87</f>
        <v>0</v>
      </c>
      <c r="P87" s="24">
        <f>'9.1 melléklet'!P87+'9.7 melléklet'!P87</f>
        <v>0</v>
      </c>
      <c r="Q87" s="24">
        <f>'9.1 melléklet'!Q87+'9.7 melléklet'!Q87</f>
        <v>0</v>
      </c>
      <c r="R87" s="24">
        <f>'9.1 melléklet'!R87+'9.7 melléklet'!R87</f>
        <v>0</v>
      </c>
      <c r="S87" s="24">
        <f>'9.1 melléklet'!S87+'9.7 melléklet'!S87</f>
        <v>0</v>
      </c>
      <c r="T87" s="24">
        <f>'9.1 melléklet'!T87+'9.7 melléklet'!T87</f>
        <v>0</v>
      </c>
      <c r="U87" s="24">
        <f>'9.1 melléklet'!U87+'9.7 melléklet'!U87</f>
        <v>0</v>
      </c>
      <c r="V87" s="24">
        <f>'9.1 melléklet'!V87+'9.7 melléklet'!V87</f>
        <v>0</v>
      </c>
      <c r="W87" s="24">
        <f>'9.1 melléklet'!W87+'9.7 melléklet'!W87</f>
        <v>0</v>
      </c>
      <c r="X87" s="24">
        <f>'9.1 melléklet'!X87+'9.7 melléklet'!X87</f>
        <v>0</v>
      </c>
      <c r="Y87" s="24">
        <f>'9.1 melléklet'!Y87+'9.7 melléklet'!Y87</f>
        <v>0</v>
      </c>
      <c r="Z87" s="24">
        <f>'9.1 melléklet'!Z87+'9.7 melléklet'!Z87</f>
        <v>0</v>
      </c>
      <c r="AA87" s="24">
        <f>'9.1 melléklet'!AA87+'9.7 melléklet'!AA87</f>
        <v>0</v>
      </c>
      <c r="AB87" s="24">
        <f>'9.1 melléklet'!AB87+'9.7 melléklet'!AB87</f>
        <v>0</v>
      </c>
      <c r="AE87" s="102"/>
    </row>
    <row r="88" spans="1:31" ht="25.5" hidden="1" customHeight="1" x14ac:dyDescent="0.25">
      <c r="A88" s="151" t="s">
        <v>309</v>
      </c>
      <c r="B88" s="151"/>
      <c r="C88" s="23" t="s">
        <v>267</v>
      </c>
      <c r="D88" s="23" t="s">
        <v>268</v>
      </c>
      <c r="E88" s="24">
        <f>'9.1 melléklet'!E88+'9.7 melléklet'!E88</f>
        <v>0</v>
      </c>
      <c r="F88" s="24">
        <f>'9.1 melléklet'!F88+'9.7 melléklet'!F88</f>
        <v>0</v>
      </c>
      <c r="G88" s="24">
        <f>'9.1 melléklet'!G88+'9.7 melléklet'!G88</f>
        <v>0</v>
      </c>
      <c r="H88" s="24">
        <f>'9.1 melléklet'!H88+'9.7 melléklet'!H88</f>
        <v>0</v>
      </c>
      <c r="I88" s="24">
        <f>'9.1 melléklet'!I88+'9.7 melléklet'!I88</f>
        <v>0</v>
      </c>
      <c r="J88" s="24">
        <f>'9.1 melléklet'!J88+'9.7 melléklet'!J88</f>
        <v>0</v>
      </c>
      <c r="K88" s="24">
        <f>'9.1 melléklet'!K88+'9.7 melléklet'!K88</f>
        <v>0</v>
      </c>
      <c r="L88" s="24">
        <f>'9.1 melléklet'!L88+'9.7 melléklet'!L88</f>
        <v>0</v>
      </c>
      <c r="M88" s="24">
        <f>'9.1 melléklet'!M88+'9.7 melléklet'!M88</f>
        <v>0</v>
      </c>
      <c r="N88" s="24">
        <f>'9.1 melléklet'!N88+'9.7 melléklet'!N88</f>
        <v>0</v>
      </c>
      <c r="O88" s="24">
        <f>'9.1 melléklet'!O88+'9.7 melléklet'!O88</f>
        <v>0</v>
      </c>
      <c r="P88" s="24">
        <f>'9.1 melléklet'!P88+'9.7 melléklet'!P88</f>
        <v>0</v>
      </c>
      <c r="Q88" s="24">
        <f>'9.1 melléklet'!Q88+'9.7 melléklet'!Q88</f>
        <v>0</v>
      </c>
      <c r="R88" s="24">
        <f>'9.1 melléklet'!R88+'9.7 melléklet'!R88</f>
        <v>0</v>
      </c>
      <c r="S88" s="24">
        <f>'9.1 melléklet'!S88+'9.7 melléklet'!S88</f>
        <v>0</v>
      </c>
      <c r="T88" s="24">
        <f>'9.1 melléklet'!T88+'9.7 melléklet'!T88</f>
        <v>0</v>
      </c>
      <c r="U88" s="24">
        <f>'9.1 melléklet'!U88+'9.7 melléklet'!U88</f>
        <v>0</v>
      </c>
      <c r="V88" s="24">
        <f>'9.1 melléklet'!V88+'9.7 melléklet'!V88</f>
        <v>0</v>
      </c>
      <c r="W88" s="24">
        <f>'9.1 melléklet'!W88+'9.7 melléklet'!W88</f>
        <v>0</v>
      </c>
      <c r="X88" s="24">
        <f>'9.1 melléklet'!X88+'9.7 melléklet'!X88</f>
        <v>0</v>
      </c>
      <c r="Y88" s="24">
        <f>'9.1 melléklet'!Y88+'9.7 melléklet'!Y88</f>
        <v>0</v>
      </c>
      <c r="Z88" s="24">
        <f>'9.1 melléklet'!Z88+'9.7 melléklet'!Z88</f>
        <v>0</v>
      </c>
      <c r="AA88" s="24">
        <f>'9.1 melléklet'!AA88+'9.7 melléklet'!AA88</f>
        <v>0</v>
      </c>
      <c r="AB88" s="24">
        <f>'9.1 melléklet'!AB88+'9.7 melléklet'!AB88</f>
        <v>0</v>
      </c>
      <c r="AE88" s="102"/>
    </row>
    <row r="89" spans="1:31" ht="25.5" x14ac:dyDescent="0.25">
      <c r="A89" s="154" t="s">
        <v>310</v>
      </c>
      <c r="B89" s="154"/>
      <c r="C89" s="13" t="s">
        <v>388</v>
      </c>
      <c r="D89" s="13" t="s">
        <v>269</v>
      </c>
      <c r="E89" s="28">
        <f>'9.1 melléklet'!E89+'9.7 melléklet'!E89</f>
        <v>0</v>
      </c>
      <c r="F89" s="28">
        <f>'9.1 melléklet'!F89+'9.7 melléklet'!F89</f>
        <v>0</v>
      </c>
      <c r="G89" s="28">
        <f>'9.1 melléklet'!G89+'9.7 melléklet'!G89</f>
        <v>0</v>
      </c>
      <c r="H89" s="28">
        <f>'9.1 melléklet'!H89+'9.7 melléklet'!H89</f>
        <v>0</v>
      </c>
      <c r="I89" s="28">
        <f>'9.1 melléklet'!I89+'9.7 melléklet'!I89</f>
        <v>0</v>
      </c>
      <c r="J89" s="28">
        <f>'9.1 melléklet'!J89+'9.7 melléklet'!J89</f>
        <v>0</v>
      </c>
      <c r="K89" s="28">
        <f>'9.1 melléklet'!K89+'9.7 melléklet'!K89</f>
        <v>0</v>
      </c>
      <c r="L89" s="28">
        <f>'9.1 melléklet'!L89+'9.7 melléklet'!L89</f>
        <v>0</v>
      </c>
      <c r="M89" s="28">
        <f>'9.1 melléklet'!M89+'9.7 melléklet'!M89</f>
        <v>0</v>
      </c>
      <c r="N89" s="28">
        <f>'9.1 melléklet'!N89+'9.7 melléklet'!N89</f>
        <v>0</v>
      </c>
      <c r="O89" s="28">
        <f>'9.1 melléklet'!O89+'9.7 melléklet'!O89</f>
        <v>0</v>
      </c>
      <c r="P89" s="28">
        <f>'9.1 melléklet'!P89+'9.7 melléklet'!P89</f>
        <v>0</v>
      </c>
      <c r="Q89" s="28">
        <f>'9.1 melléklet'!Q89+'9.7 melléklet'!Q89</f>
        <v>0</v>
      </c>
      <c r="R89" s="28">
        <f>'9.1 melléklet'!R89+'9.7 melléklet'!R89</f>
        <v>0</v>
      </c>
      <c r="S89" s="28">
        <f>'9.1 melléklet'!S89+'9.7 melléklet'!S89</f>
        <v>0</v>
      </c>
      <c r="T89" s="28">
        <f>'9.1 melléklet'!T89+'9.7 melléklet'!T89</f>
        <v>0</v>
      </c>
      <c r="U89" s="28">
        <f>'9.1 melléklet'!U89+'9.7 melléklet'!U89</f>
        <v>0</v>
      </c>
      <c r="V89" s="28">
        <f>'9.1 melléklet'!V89+'9.7 melléklet'!V89</f>
        <v>0</v>
      </c>
      <c r="W89" s="28">
        <f>'9.1 melléklet'!W89+'9.7 melléklet'!W89</f>
        <v>0</v>
      </c>
      <c r="X89" s="28">
        <f>'9.1 melléklet'!X89+'9.7 melléklet'!X89</f>
        <v>0</v>
      </c>
      <c r="Y89" s="28">
        <f>'9.1 melléklet'!Y89+'9.7 melléklet'!Y89</f>
        <v>0</v>
      </c>
      <c r="Z89" s="28">
        <f>'9.1 melléklet'!Z89+'9.7 melléklet'!Z89</f>
        <v>0</v>
      </c>
      <c r="AA89" s="28">
        <f>'9.1 melléklet'!AA89+'9.7 melléklet'!AA89</f>
        <v>0</v>
      </c>
      <c r="AB89" s="28">
        <f>'9.1 melléklet'!AB89+'9.7 melléklet'!AB89</f>
        <v>0</v>
      </c>
      <c r="AE89" s="102"/>
    </row>
    <row r="90" spans="1:31" ht="25.5" x14ac:dyDescent="0.25">
      <c r="A90" s="151" t="s">
        <v>311</v>
      </c>
      <c r="B90" s="151"/>
      <c r="C90" s="23" t="s">
        <v>25</v>
      </c>
      <c r="D90" s="23" t="s">
        <v>270</v>
      </c>
      <c r="E90" s="24">
        <f>'9.1 melléklet'!E90+'9.7 melléklet'!E90</f>
        <v>101000000</v>
      </c>
      <c r="F90" s="24">
        <f>'9.1 melléklet'!F90+'9.7 melléklet'!F90</f>
        <v>53475000</v>
      </c>
      <c r="G90" s="24">
        <f>'9.1 melléklet'!G90+'9.7 melléklet'!G90</f>
        <v>0</v>
      </c>
      <c r="H90" s="24">
        <f>'9.1 melléklet'!H90+'9.7 melléklet'!H90</f>
        <v>154475000</v>
      </c>
      <c r="I90" s="24">
        <f>'9.1 melléklet'!I90+'9.7 melléklet'!I90</f>
        <v>16546046</v>
      </c>
      <c r="J90" s="24">
        <f>'9.1 melléklet'!J90+'9.7 melléklet'!J90</f>
        <v>75938192</v>
      </c>
      <c r="K90" s="24">
        <f>'9.1 melléklet'!K90+'9.7 melléklet'!K90</f>
        <v>1830800</v>
      </c>
      <c r="L90" s="24">
        <f>'9.1 melléklet'!L90+'9.7 melléklet'!L90</f>
        <v>94315038</v>
      </c>
      <c r="M90" s="24">
        <f>'9.1 melléklet'!M90+'9.7 melléklet'!M90</f>
        <v>0</v>
      </c>
      <c r="N90" s="24">
        <f>'9.1 melléklet'!N90+'9.7 melléklet'!N90</f>
        <v>0</v>
      </c>
      <c r="O90" s="24">
        <f>'9.1 melléklet'!O90+'9.7 melléklet'!O90</f>
        <v>0</v>
      </c>
      <c r="P90" s="24">
        <f>'9.1 melléklet'!P90+'9.7 melléklet'!P90</f>
        <v>0</v>
      </c>
      <c r="Q90" s="24">
        <f>'9.1 melléklet'!Q90+'9.7 melléklet'!Q90</f>
        <v>0</v>
      </c>
      <c r="R90" s="24">
        <f>'9.1 melléklet'!R90+'9.7 melléklet'!R90</f>
        <v>0</v>
      </c>
      <c r="S90" s="24">
        <f>'9.1 melléklet'!S90+'9.7 melléklet'!S90</f>
        <v>0</v>
      </c>
      <c r="T90" s="24">
        <f>'9.1 melléklet'!T90+'9.7 melléklet'!T90</f>
        <v>0</v>
      </c>
      <c r="U90" s="24">
        <f>'9.1 melléklet'!U90+'9.7 melléklet'!U90</f>
        <v>0</v>
      </c>
      <c r="V90" s="24">
        <f>'9.1 melléklet'!V90+'9.7 melléklet'!V90</f>
        <v>0</v>
      </c>
      <c r="W90" s="24">
        <f>'9.1 melléklet'!W90+'9.7 melléklet'!W90</f>
        <v>0</v>
      </c>
      <c r="X90" s="24">
        <f>'9.1 melléklet'!X90+'9.7 melléklet'!X90</f>
        <v>0</v>
      </c>
      <c r="Y90" s="24">
        <f>'9.1 melléklet'!Y90+'9.7 melléklet'!Y90</f>
        <v>117546046</v>
      </c>
      <c r="Z90" s="24">
        <f>'9.1 melléklet'!Z90+'9.7 melléklet'!Z90</f>
        <v>129413192</v>
      </c>
      <c r="AA90" s="24">
        <f>'9.1 melléklet'!AA90+'9.7 melléklet'!AA90</f>
        <v>1830800</v>
      </c>
      <c r="AB90" s="24">
        <f>'9.1 melléklet'!AB90+'9.7 melléklet'!AB90</f>
        <v>248790038</v>
      </c>
      <c r="AE90" s="102"/>
    </row>
    <row r="91" spans="1:31" ht="25.5" x14ac:dyDescent="0.25">
      <c r="A91" s="151" t="s">
        <v>312</v>
      </c>
      <c r="B91" s="151"/>
      <c r="C91" s="23" t="s">
        <v>26</v>
      </c>
      <c r="D91" s="23" t="s">
        <v>271</v>
      </c>
      <c r="E91" s="24">
        <f>'9.1 melléklet'!E91+'9.7 melléklet'!E91</f>
        <v>0</v>
      </c>
      <c r="F91" s="24">
        <f>'9.1 melléklet'!F91+'9.7 melléklet'!F91</f>
        <v>0</v>
      </c>
      <c r="G91" s="24">
        <f>'9.1 melléklet'!G91+'9.7 melléklet'!G91</f>
        <v>0</v>
      </c>
      <c r="H91" s="24">
        <f>'9.1 melléklet'!H91+'9.7 melléklet'!H91</f>
        <v>0</v>
      </c>
      <c r="I91" s="24">
        <f>'9.1 melléklet'!I91+'9.7 melléklet'!I91</f>
        <v>0</v>
      </c>
      <c r="J91" s="24">
        <f>'9.1 melléklet'!J91+'9.7 melléklet'!J91</f>
        <v>0</v>
      </c>
      <c r="K91" s="24">
        <f>'9.1 melléklet'!K91+'9.7 melléklet'!K91</f>
        <v>0</v>
      </c>
      <c r="L91" s="24">
        <f>'9.1 melléklet'!L91+'9.7 melléklet'!L91</f>
        <v>0</v>
      </c>
      <c r="M91" s="24">
        <f>'9.1 melléklet'!M91+'9.7 melléklet'!M91</f>
        <v>0</v>
      </c>
      <c r="N91" s="24">
        <f>'9.1 melléklet'!N91+'9.7 melléklet'!N91</f>
        <v>0</v>
      </c>
      <c r="O91" s="24">
        <f>'9.1 melléklet'!O91+'9.7 melléklet'!O91</f>
        <v>0</v>
      </c>
      <c r="P91" s="24">
        <f>'9.1 melléklet'!P91+'9.7 melléklet'!P91</f>
        <v>0</v>
      </c>
      <c r="Q91" s="24">
        <f>'9.1 melléklet'!Q91+'9.7 melléklet'!Q91</f>
        <v>0</v>
      </c>
      <c r="R91" s="24">
        <f>'9.1 melléklet'!R91+'9.7 melléklet'!R91</f>
        <v>0</v>
      </c>
      <c r="S91" s="24">
        <f>'9.1 melléklet'!S91+'9.7 melléklet'!S91</f>
        <v>0</v>
      </c>
      <c r="T91" s="24">
        <f>'9.1 melléklet'!T91+'9.7 melléklet'!T91</f>
        <v>0</v>
      </c>
      <c r="U91" s="24">
        <f>'9.1 melléklet'!U91+'9.7 melléklet'!U91</f>
        <v>0</v>
      </c>
      <c r="V91" s="24">
        <f>'9.1 melléklet'!V91+'9.7 melléklet'!V91</f>
        <v>0</v>
      </c>
      <c r="W91" s="24">
        <f>'9.1 melléklet'!W91+'9.7 melléklet'!W91</f>
        <v>0</v>
      </c>
      <c r="X91" s="24">
        <f>'9.1 melléklet'!X91+'9.7 melléklet'!X91</f>
        <v>0</v>
      </c>
      <c r="Y91" s="24">
        <f>'9.1 melléklet'!Y91+'9.7 melléklet'!Y91</f>
        <v>0</v>
      </c>
      <c r="Z91" s="24">
        <f>'9.1 melléklet'!Z91+'9.7 melléklet'!Z91</f>
        <v>0</v>
      </c>
      <c r="AA91" s="24">
        <f>'9.1 melléklet'!AA91+'9.7 melléklet'!AA91</f>
        <v>0</v>
      </c>
      <c r="AB91" s="24">
        <f>'9.1 melléklet'!AB91+'9.7 melléklet'!AB91</f>
        <v>0</v>
      </c>
    </row>
    <row r="92" spans="1:31" ht="25.5" x14ac:dyDescent="0.25">
      <c r="A92" s="154" t="s">
        <v>313</v>
      </c>
      <c r="B92" s="154"/>
      <c r="C92" s="13" t="s">
        <v>389</v>
      </c>
      <c r="D92" s="13" t="s">
        <v>272</v>
      </c>
      <c r="E92" s="28">
        <f>'9.1 melléklet'!E92+'9.7 melléklet'!E92</f>
        <v>101000000</v>
      </c>
      <c r="F92" s="28">
        <f>'9.1 melléklet'!F92+'9.7 melléklet'!F92</f>
        <v>53475000</v>
      </c>
      <c r="G92" s="28">
        <f>'9.1 melléklet'!G92+'9.7 melléklet'!G92</f>
        <v>0</v>
      </c>
      <c r="H92" s="28">
        <f>'9.1 melléklet'!H92+'9.7 melléklet'!H92</f>
        <v>154475000</v>
      </c>
      <c r="I92" s="28">
        <f>'9.1 melléklet'!I92+'9.7 melléklet'!I92</f>
        <v>16546046</v>
      </c>
      <c r="J92" s="28">
        <f>'9.1 melléklet'!J92+'9.7 melléklet'!J92</f>
        <v>75938192</v>
      </c>
      <c r="K92" s="28">
        <f>'9.1 melléklet'!K92+'9.7 melléklet'!K92</f>
        <v>1830800</v>
      </c>
      <c r="L92" s="28">
        <f>'9.1 melléklet'!L92+'9.7 melléklet'!L92</f>
        <v>94315038</v>
      </c>
      <c r="M92" s="28">
        <f>'9.1 melléklet'!M92+'9.7 melléklet'!M92</f>
        <v>0</v>
      </c>
      <c r="N92" s="28">
        <f>'9.1 melléklet'!N92+'9.7 melléklet'!N92</f>
        <v>0</v>
      </c>
      <c r="O92" s="28">
        <f>'9.1 melléklet'!O92+'9.7 melléklet'!O92</f>
        <v>0</v>
      </c>
      <c r="P92" s="28">
        <f>'9.1 melléklet'!P92+'9.7 melléklet'!P92</f>
        <v>0</v>
      </c>
      <c r="Q92" s="28">
        <f>'9.1 melléklet'!Q92+'9.7 melléklet'!Q92</f>
        <v>0</v>
      </c>
      <c r="R92" s="28">
        <f>'9.1 melléklet'!R92+'9.7 melléklet'!R92</f>
        <v>0</v>
      </c>
      <c r="S92" s="28">
        <f>'9.1 melléklet'!S92+'9.7 melléklet'!S92</f>
        <v>0</v>
      </c>
      <c r="T92" s="28">
        <f>'9.1 melléklet'!T92+'9.7 melléklet'!T92</f>
        <v>0</v>
      </c>
      <c r="U92" s="28">
        <f>'9.1 melléklet'!U92+'9.7 melléklet'!U92</f>
        <v>0</v>
      </c>
      <c r="V92" s="28">
        <f>'9.1 melléklet'!V92+'9.7 melléklet'!V92</f>
        <v>0</v>
      </c>
      <c r="W92" s="28">
        <f>'9.1 melléklet'!W92+'9.7 melléklet'!W92</f>
        <v>0</v>
      </c>
      <c r="X92" s="28">
        <f>'9.1 melléklet'!X92+'9.7 melléklet'!X92</f>
        <v>0</v>
      </c>
      <c r="Y92" s="28">
        <f>'9.1 melléklet'!Y92+'9.7 melléklet'!Y92</f>
        <v>117546046</v>
      </c>
      <c r="Z92" s="28">
        <f>'9.1 melléklet'!Z92+'9.7 melléklet'!Z92</f>
        <v>129413192</v>
      </c>
      <c r="AA92" s="28">
        <f>'9.1 melléklet'!AA92+'9.7 melléklet'!AA92</f>
        <v>1830800</v>
      </c>
      <c r="AB92" s="28">
        <f>'9.1 melléklet'!AB92+'9.7 melléklet'!AB92</f>
        <v>248790038</v>
      </c>
    </row>
    <row r="93" spans="1:31" ht="25.5" x14ac:dyDescent="0.25">
      <c r="A93" s="154" t="s">
        <v>314</v>
      </c>
      <c r="B93" s="154"/>
      <c r="C93" s="13" t="s">
        <v>27</v>
      </c>
      <c r="D93" s="13" t="s">
        <v>273</v>
      </c>
      <c r="E93" s="28">
        <f>'9.1 melléklet'!E93+'9.7 melléklet'!E93</f>
        <v>0</v>
      </c>
      <c r="F93" s="28">
        <f>'9.1 melléklet'!F93+'9.7 melléklet'!F93</f>
        <v>0</v>
      </c>
      <c r="G93" s="28">
        <f>'9.1 melléklet'!G93+'9.7 melléklet'!G93</f>
        <v>0</v>
      </c>
      <c r="H93" s="28">
        <f>'9.1 melléklet'!H93+'9.7 melléklet'!H93</f>
        <v>0</v>
      </c>
      <c r="I93" s="28">
        <f>'9.1 melléklet'!I93+'9.7 melléklet'!I93</f>
        <v>0</v>
      </c>
      <c r="J93" s="28">
        <f>'9.1 melléklet'!J93+'9.7 melléklet'!J93</f>
        <v>0</v>
      </c>
      <c r="K93" s="28">
        <f>'9.1 melléklet'!K93+'9.7 melléklet'!K93</f>
        <v>0</v>
      </c>
      <c r="L93" s="28">
        <f>'9.1 melléklet'!L93+'9.7 melléklet'!L93</f>
        <v>0</v>
      </c>
      <c r="M93" s="28">
        <f>'9.1 melléklet'!M93+'9.7 melléklet'!M93</f>
        <v>0</v>
      </c>
      <c r="N93" s="28">
        <f>'9.1 melléklet'!N93+'9.7 melléklet'!N93</f>
        <v>0</v>
      </c>
      <c r="O93" s="28">
        <f>'9.1 melléklet'!O93+'9.7 melléklet'!O93</f>
        <v>0</v>
      </c>
      <c r="P93" s="28">
        <f>'9.1 melléklet'!P93+'9.7 melléklet'!P93</f>
        <v>0</v>
      </c>
      <c r="Q93" s="28">
        <f>'9.1 melléklet'!Q93+'9.7 melléklet'!Q93</f>
        <v>0</v>
      </c>
      <c r="R93" s="28">
        <f>'9.1 melléklet'!R93+'9.7 melléklet'!R93</f>
        <v>0</v>
      </c>
      <c r="S93" s="28">
        <f>'9.1 melléklet'!S93+'9.7 melléklet'!S93</f>
        <v>0</v>
      </c>
      <c r="T93" s="28">
        <f>'9.1 melléklet'!T93+'9.7 melléklet'!T93</f>
        <v>0</v>
      </c>
      <c r="U93" s="28">
        <f>'9.1 melléklet'!U93+'9.7 melléklet'!U93</f>
        <v>0</v>
      </c>
      <c r="V93" s="28">
        <f>'9.1 melléklet'!V93+'9.7 melléklet'!V93</f>
        <v>0</v>
      </c>
      <c r="W93" s="28">
        <f>'9.1 melléklet'!W93+'9.7 melléklet'!W93</f>
        <v>0</v>
      </c>
      <c r="X93" s="28">
        <f>'9.1 melléklet'!X93+'9.7 melléklet'!X93</f>
        <v>0</v>
      </c>
      <c r="Y93" s="28">
        <f>'9.1 melléklet'!Y93+'9.7 melléklet'!Y93</f>
        <v>0</v>
      </c>
      <c r="Z93" s="28">
        <f>'9.1 melléklet'!Z93+'9.7 melléklet'!Z93</f>
        <v>0</v>
      </c>
      <c r="AA93" s="28">
        <f>'9.1 melléklet'!AA93+'9.7 melléklet'!AA93</f>
        <v>0</v>
      </c>
      <c r="AB93" s="28">
        <f>'9.1 melléklet'!AB93+'9.7 melléklet'!AB93</f>
        <v>0</v>
      </c>
    </row>
    <row r="94" spans="1:31" ht="25.5" x14ac:dyDescent="0.25">
      <c r="A94" s="154" t="s">
        <v>315</v>
      </c>
      <c r="B94" s="154"/>
      <c r="C94" s="13" t="s">
        <v>28</v>
      </c>
      <c r="D94" s="13" t="s">
        <v>274</v>
      </c>
      <c r="E94" s="28">
        <f>'9.1 melléklet'!E94+'9.7 melléklet'!E94</f>
        <v>0</v>
      </c>
      <c r="F94" s="28">
        <f>'9.1 melléklet'!F94+'9.7 melléklet'!F94</f>
        <v>0</v>
      </c>
      <c r="G94" s="28">
        <f>'9.1 melléklet'!G94+'9.7 melléklet'!G94</f>
        <v>0</v>
      </c>
      <c r="H94" s="28">
        <f>'9.1 melléklet'!H94+'9.7 melléklet'!H94</f>
        <v>0</v>
      </c>
      <c r="I94" s="28">
        <f>'9.1 melléklet'!I94+'9.7 melléklet'!I94</f>
        <v>0</v>
      </c>
      <c r="J94" s="28">
        <f>'9.1 melléklet'!J94+'9.7 melléklet'!J94</f>
        <v>0</v>
      </c>
      <c r="K94" s="28">
        <f>'9.1 melléklet'!K94+'9.7 melléklet'!K94</f>
        <v>0</v>
      </c>
      <c r="L94" s="28">
        <f>'9.1 melléklet'!L94+'9.7 melléklet'!L94</f>
        <v>0</v>
      </c>
      <c r="M94" s="28">
        <f>'9.1 melléklet'!M94+'9.7 melléklet'!M94</f>
        <v>0</v>
      </c>
      <c r="N94" s="28">
        <f>'9.1 melléklet'!N94+'9.7 melléklet'!N94</f>
        <v>0</v>
      </c>
      <c r="O94" s="28">
        <f>'9.1 melléklet'!O94+'9.7 melléklet'!O94</f>
        <v>0</v>
      </c>
      <c r="P94" s="28">
        <f>'9.1 melléklet'!P94+'9.7 melléklet'!P94</f>
        <v>0</v>
      </c>
      <c r="Q94" s="28">
        <f>'9.1 melléklet'!Q94+'9.7 melléklet'!Q94</f>
        <v>0</v>
      </c>
      <c r="R94" s="28">
        <f>'9.1 melléklet'!R94+'9.7 melléklet'!R94</f>
        <v>0</v>
      </c>
      <c r="S94" s="28">
        <f>'9.1 melléklet'!S94+'9.7 melléklet'!S94</f>
        <v>0</v>
      </c>
      <c r="T94" s="28">
        <f>'9.1 melléklet'!T94+'9.7 melléklet'!T94</f>
        <v>0</v>
      </c>
      <c r="U94" s="28">
        <f>'9.1 melléklet'!U94+'9.7 melléklet'!U94</f>
        <v>0</v>
      </c>
      <c r="V94" s="28">
        <f>'9.1 melléklet'!V94+'9.7 melléklet'!V94</f>
        <v>0</v>
      </c>
      <c r="W94" s="28">
        <f>'9.1 melléklet'!W94+'9.7 melléklet'!W94</f>
        <v>0</v>
      </c>
      <c r="X94" s="28">
        <f>'9.1 melléklet'!X94+'9.7 melléklet'!X94</f>
        <v>0</v>
      </c>
      <c r="Y94" s="28">
        <f>'9.1 melléklet'!Y94+'9.7 melléklet'!Y94</f>
        <v>0</v>
      </c>
      <c r="Z94" s="28">
        <f>'9.1 melléklet'!Z94+'9.7 melléklet'!Z94</f>
        <v>0</v>
      </c>
      <c r="AA94" s="28">
        <f>'9.1 melléklet'!AA94+'9.7 melléklet'!AA94</f>
        <v>0</v>
      </c>
      <c r="AB94" s="28">
        <f>'9.1 melléklet'!AB94+'9.7 melléklet'!AB94</f>
        <v>0</v>
      </c>
    </row>
    <row r="95" spans="1:31" ht="25.5" x14ac:dyDescent="0.25">
      <c r="A95" s="154" t="s">
        <v>316</v>
      </c>
      <c r="B95" s="154"/>
      <c r="C95" s="13" t="s">
        <v>275</v>
      </c>
      <c r="D95" s="13" t="s">
        <v>276</v>
      </c>
      <c r="E95" s="28">
        <f>'9.1 melléklet'!E95+'9.7 melléklet'!E95</f>
        <v>507305160</v>
      </c>
      <c r="F95" s="28">
        <f>'9.1 melléklet'!F95+'9.7 melléklet'!F95</f>
        <v>0</v>
      </c>
      <c r="G95" s="28">
        <f>'9.1 melléklet'!G95+'9.7 melléklet'!G95</f>
        <v>222831766</v>
      </c>
      <c r="H95" s="28">
        <f>'9.1 melléklet'!H95+'9.7 melléklet'!H95</f>
        <v>730136926</v>
      </c>
      <c r="I95" s="28">
        <f>'9.1 melléklet'!I95+'9.7 melléklet'!I95</f>
        <v>6460700</v>
      </c>
      <c r="J95" s="28">
        <f>'9.1 melléklet'!J95+'9.7 melléklet'!J95</f>
        <v>0</v>
      </c>
      <c r="K95" s="28">
        <f>'9.1 melléklet'!K95+'9.7 melléklet'!K95</f>
        <v>20749389</v>
      </c>
      <c r="L95" s="28">
        <f>'9.1 melléklet'!L95+'9.7 melléklet'!L95</f>
        <v>27210089</v>
      </c>
      <c r="M95" s="28">
        <f>'9.1 melléklet'!M95+'9.7 melléklet'!M95</f>
        <v>0</v>
      </c>
      <c r="N95" s="28">
        <f>'9.1 melléklet'!N95+'9.7 melléklet'!N95</f>
        <v>0</v>
      </c>
      <c r="O95" s="28">
        <f>'9.1 melléklet'!O95+'9.7 melléklet'!O95</f>
        <v>0</v>
      </c>
      <c r="P95" s="28">
        <f>'9.1 melléklet'!P95+'9.7 melléklet'!P95</f>
        <v>0</v>
      </c>
      <c r="Q95" s="28">
        <f>'9.1 melléklet'!Q95+'9.7 melléklet'!Q95</f>
        <v>0</v>
      </c>
      <c r="R95" s="28">
        <f>'9.1 melléklet'!R95+'9.7 melléklet'!R95</f>
        <v>0</v>
      </c>
      <c r="S95" s="28">
        <f>'9.1 melléklet'!S95+'9.7 melléklet'!S95</f>
        <v>0</v>
      </c>
      <c r="T95" s="28">
        <f>'9.1 melléklet'!T95+'9.7 melléklet'!T95</f>
        <v>0</v>
      </c>
      <c r="U95" s="28">
        <f>'9.1 melléklet'!U95+'9.7 melléklet'!U95</f>
        <v>0</v>
      </c>
      <c r="V95" s="28">
        <f>'9.1 melléklet'!V95+'9.7 melléklet'!V95</f>
        <v>0</v>
      </c>
      <c r="W95" s="28">
        <f>'9.1 melléklet'!W95+'9.7 melléklet'!W95</f>
        <v>0</v>
      </c>
      <c r="X95" s="28">
        <f>'9.1 melléklet'!X95+'9.7 melléklet'!X95</f>
        <v>0</v>
      </c>
      <c r="Y95" s="28">
        <f>'9.1 melléklet'!Y95+'9.7 melléklet'!Y95</f>
        <v>513765860</v>
      </c>
      <c r="Z95" s="28">
        <f>'9.1 melléklet'!Z95+'9.7 melléklet'!Z95</f>
        <v>0</v>
      </c>
      <c r="AA95" s="28">
        <f>'9.1 melléklet'!AA95+'9.7 melléklet'!AA95</f>
        <v>243581155</v>
      </c>
      <c r="AB95" s="28">
        <f>'9.1 melléklet'!AB95+'9.7 melléklet'!AB95</f>
        <v>757347015</v>
      </c>
    </row>
    <row r="96" spans="1:31" ht="25.5" hidden="1" customHeight="1" x14ac:dyDescent="0.25">
      <c r="A96" s="154" t="s">
        <v>317</v>
      </c>
      <c r="B96" s="154"/>
      <c r="C96" s="13" t="s">
        <v>277</v>
      </c>
      <c r="D96" s="13" t="s">
        <v>278</v>
      </c>
      <c r="E96" s="28">
        <f>'9.1 melléklet'!E96+'9.7 melléklet'!E96</f>
        <v>0</v>
      </c>
      <c r="F96" s="28">
        <f>'9.1 melléklet'!F96+'9.7 melléklet'!F96</f>
        <v>0</v>
      </c>
      <c r="G96" s="28">
        <f>'9.1 melléklet'!G96+'9.7 melléklet'!G96</f>
        <v>0</v>
      </c>
      <c r="H96" s="28">
        <f>'9.1 melléklet'!H96+'9.7 melléklet'!H96</f>
        <v>0</v>
      </c>
      <c r="I96" s="28">
        <f>'9.1 melléklet'!I96+'9.7 melléklet'!I96</f>
        <v>0</v>
      </c>
      <c r="J96" s="28">
        <f>'9.1 melléklet'!J96+'9.7 melléklet'!J96</f>
        <v>0</v>
      </c>
      <c r="K96" s="28">
        <f>'9.1 melléklet'!K96+'9.7 melléklet'!K96</f>
        <v>0</v>
      </c>
      <c r="L96" s="28">
        <f>'9.1 melléklet'!L96+'9.7 melléklet'!L96</f>
        <v>0</v>
      </c>
      <c r="M96" s="28">
        <f>'9.1 melléklet'!M96+'9.7 melléklet'!M96</f>
        <v>0</v>
      </c>
      <c r="N96" s="28">
        <f>'9.1 melléklet'!N96+'9.7 melléklet'!N96</f>
        <v>0</v>
      </c>
      <c r="O96" s="28">
        <f>'9.1 melléklet'!O96+'9.7 melléklet'!O96</f>
        <v>0</v>
      </c>
      <c r="P96" s="28">
        <f>'9.1 melléklet'!P96+'9.7 melléklet'!P96</f>
        <v>0</v>
      </c>
      <c r="Q96" s="28">
        <f>'9.1 melléklet'!Q96+'9.7 melléklet'!Q96</f>
        <v>0</v>
      </c>
      <c r="R96" s="28">
        <f>'9.1 melléklet'!R96+'9.7 melléklet'!R96</f>
        <v>0</v>
      </c>
      <c r="S96" s="28">
        <f>'9.1 melléklet'!S96+'9.7 melléklet'!S96</f>
        <v>0</v>
      </c>
      <c r="T96" s="28">
        <f>'9.1 melléklet'!T96+'9.7 melléklet'!T96</f>
        <v>0</v>
      </c>
      <c r="U96" s="28">
        <f>'9.1 melléklet'!U96+'9.7 melléklet'!U96</f>
        <v>0</v>
      </c>
      <c r="V96" s="28">
        <f>'9.1 melléklet'!V96+'9.7 melléklet'!V96</f>
        <v>0</v>
      </c>
      <c r="W96" s="28">
        <f>'9.1 melléklet'!W96+'9.7 melléklet'!W96</f>
        <v>0</v>
      </c>
      <c r="X96" s="28">
        <f>'9.1 melléklet'!X96+'9.7 melléklet'!X96</f>
        <v>0</v>
      </c>
      <c r="Y96" s="28">
        <f>'9.1 melléklet'!Y96+'9.7 melléklet'!Y96</f>
        <v>0</v>
      </c>
      <c r="Z96" s="28">
        <f>'9.1 melléklet'!Z96+'9.7 melléklet'!Z96</f>
        <v>0</v>
      </c>
      <c r="AA96" s="28">
        <f>'9.1 melléklet'!AA96+'9.7 melléklet'!AA96</f>
        <v>0</v>
      </c>
      <c r="AB96" s="28">
        <f>'9.1 melléklet'!AB96+'9.7 melléklet'!AB96</f>
        <v>0</v>
      </c>
    </row>
    <row r="97" spans="1:28" ht="25.5" hidden="1" customHeight="1" x14ac:dyDescent="0.25">
      <c r="A97" s="154" t="s">
        <v>318</v>
      </c>
      <c r="B97" s="154"/>
      <c r="C97" s="13" t="s">
        <v>279</v>
      </c>
      <c r="D97" s="13" t="s">
        <v>280</v>
      </c>
      <c r="E97" s="28">
        <f>'9.1 melléklet'!E97+'9.7 melléklet'!E97</f>
        <v>0</v>
      </c>
      <c r="F97" s="28">
        <f>'9.1 melléklet'!F97+'9.7 melléklet'!F97</f>
        <v>0</v>
      </c>
      <c r="G97" s="28">
        <f>'9.1 melléklet'!G97+'9.7 melléklet'!G97</f>
        <v>0</v>
      </c>
      <c r="H97" s="28">
        <f>'9.1 melléklet'!H97+'9.7 melléklet'!H97</f>
        <v>0</v>
      </c>
      <c r="I97" s="28">
        <f>'9.1 melléklet'!I97+'9.7 melléklet'!I97</f>
        <v>0</v>
      </c>
      <c r="J97" s="28">
        <f>'9.1 melléklet'!J97+'9.7 melléklet'!J97</f>
        <v>0</v>
      </c>
      <c r="K97" s="28">
        <f>'9.1 melléklet'!K97+'9.7 melléklet'!K97</f>
        <v>0</v>
      </c>
      <c r="L97" s="28">
        <f>'9.1 melléklet'!L97+'9.7 melléklet'!L97</f>
        <v>0</v>
      </c>
      <c r="M97" s="28">
        <f>'9.1 melléklet'!M97+'9.7 melléklet'!M97</f>
        <v>0</v>
      </c>
      <c r="N97" s="28">
        <f>'9.1 melléklet'!N97+'9.7 melléklet'!N97</f>
        <v>0</v>
      </c>
      <c r="O97" s="28">
        <f>'9.1 melléklet'!O97+'9.7 melléklet'!O97</f>
        <v>0</v>
      </c>
      <c r="P97" s="28">
        <f>'9.1 melléklet'!P97+'9.7 melléklet'!P97</f>
        <v>0</v>
      </c>
      <c r="Q97" s="28">
        <f>'9.1 melléklet'!Q97+'9.7 melléklet'!Q97</f>
        <v>0</v>
      </c>
      <c r="R97" s="28">
        <f>'9.1 melléklet'!R97+'9.7 melléklet'!R97</f>
        <v>0</v>
      </c>
      <c r="S97" s="28">
        <f>'9.1 melléklet'!S97+'9.7 melléklet'!S97</f>
        <v>0</v>
      </c>
      <c r="T97" s="28">
        <f>'9.1 melléklet'!T97+'9.7 melléklet'!T97</f>
        <v>0</v>
      </c>
      <c r="U97" s="28">
        <f>'9.1 melléklet'!U97+'9.7 melléklet'!U97</f>
        <v>0</v>
      </c>
      <c r="V97" s="28">
        <f>'9.1 melléklet'!V97+'9.7 melléklet'!V97</f>
        <v>0</v>
      </c>
      <c r="W97" s="28">
        <f>'9.1 melléklet'!W97+'9.7 melléklet'!W97</f>
        <v>0</v>
      </c>
      <c r="X97" s="28">
        <f>'9.1 melléklet'!X97+'9.7 melléklet'!X97</f>
        <v>0</v>
      </c>
      <c r="Y97" s="28">
        <f>'9.1 melléklet'!Y97+'9.7 melléklet'!Y97</f>
        <v>0</v>
      </c>
      <c r="Z97" s="28">
        <f>'9.1 melléklet'!Z97+'9.7 melléklet'!Z97</f>
        <v>0</v>
      </c>
      <c r="AA97" s="28">
        <f>'9.1 melléklet'!AA97+'9.7 melléklet'!AA97</f>
        <v>0</v>
      </c>
      <c r="AB97" s="28">
        <f>'9.1 melléklet'!AB97+'9.7 melléklet'!AB97</f>
        <v>0</v>
      </c>
    </row>
    <row r="98" spans="1:28" ht="25.5" hidden="1" customHeight="1" x14ac:dyDescent="0.25">
      <c r="A98" s="151" t="s">
        <v>319</v>
      </c>
      <c r="B98" s="151"/>
      <c r="C98" s="23" t="s">
        <v>281</v>
      </c>
      <c r="D98" s="23" t="s">
        <v>282</v>
      </c>
      <c r="E98" s="24">
        <f>'9.1 melléklet'!E98+'9.7 melléklet'!E98</f>
        <v>0</v>
      </c>
      <c r="F98" s="24">
        <f>'9.1 melléklet'!F98+'9.7 melléklet'!F98</f>
        <v>0</v>
      </c>
      <c r="G98" s="24">
        <f>'9.1 melléklet'!G98+'9.7 melléklet'!G98</f>
        <v>0</v>
      </c>
      <c r="H98" s="24">
        <f>'9.1 melléklet'!H98+'9.7 melléklet'!H98</f>
        <v>0</v>
      </c>
      <c r="I98" s="24">
        <f>'9.1 melléklet'!I98+'9.7 melléklet'!I98</f>
        <v>0</v>
      </c>
      <c r="J98" s="24">
        <f>'9.1 melléklet'!J98+'9.7 melléklet'!J98</f>
        <v>0</v>
      </c>
      <c r="K98" s="24">
        <f>'9.1 melléklet'!K98+'9.7 melléklet'!K98</f>
        <v>0</v>
      </c>
      <c r="L98" s="24">
        <f>'9.1 melléklet'!L98+'9.7 melléklet'!L98</f>
        <v>0</v>
      </c>
      <c r="M98" s="24">
        <f>'9.1 melléklet'!M98+'9.7 melléklet'!M98</f>
        <v>0</v>
      </c>
      <c r="N98" s="24">
        <f>'9.1 melléklet'!N98+'9.7 melléklet'!N98</f>
        <v>0</v>
      </c>
      <c r="O98" s="24">
        <f>'9.1 melléklet'!O98+'9.7 melléklet'!O98</f>
        <v>0</v>
      </c>
      <c r="P98" s="24">
        <f>'9.1 melléklet'!P98+'9.7 melléklet'!P98</f>
        <v>0</v>
      </c>
      <c r="Q98" s="24">
        <f>'9.1 melléklet'!Q98+'9.7 melléklet'!Q98</f>
        <v>0</v>
      </c>
      <c r="R98" s="24">
        <f>'9.1 melléklet'!R98+'9.7 melléklet'!R98</f>
        <v>0</v>
      </c>
      <c r="S98" s="24">
        <f>'9.1 melléklet'!S98+'9.7 melléklet'!S98</f>
        <v>0</v>
      </c>
      <c r="T98" s="24">
        <f>'9.1 melléklet'!T98+'9.7 melléklet'!T98</f>
        <v>0</v>
      </c>
      <c r="U98" s="24">
        <f>'9.1 melléklet'!U98+'9.7 melléklet'!U98</f>
        <v>0</v>
      </c>
      <c r="V98" s="24">
        <f>'9.1 melléklet'!V98+'9.7 melléklet'!V98</f>
        <v>0</v>
      </c>
      <c r="W98" s="24">
        <f>'9.1 melléklet'!W98+'9.7 melléklet'!W98</f>
        <v>0</v>
      </c>
      <c r="X98" s="24">
        <f>'9.1 melléklet'!X98+'9.7 melléklet'!X98</f>
        <v>0</v>
      </c>
      <c r="Y98" s="24">
        <f>'9.1 melléklet'!Y98+'9.7 melléklet'!Y98</f>
        <v>0</v>
      </c>
      <c r="Z98" s="24">
        <f>'9.1 melléklet'!Z98+'9.7 melléklet'!Z98</f>
        <v>0</v>
      </c>
      <c r="AA98" s="24">
        <f>'9.1 melléklet'!AA98+'9.7 melléklet'!AA98</f>
        <v>0</v>
      </c>
      <c r="AB98" s="24">
        <f>'9.1 melléklet'!AB98+'9.7 melléklet'!AB98</f>
        <v>0</v>
      </c>
    </row>
    <row r="99" spans="1:28" ht="25.5" hidden="1" customHeight="1" x14ac:dyDescent="0.25">
      <c r="A99" s="151" t="s">
        <v>320</v>
      </c>
      <c r="B99" s="151"/>
      <c r="C99" s="23" t="s">
        <v>283</v>
      </c>
      <c r="D99" s="23" t="s">
        <v>284</v>
      </c>
      <c r="E99" s="24">
        <f>'9.1 melléklet'!E99+'9.7 melléklet'!E99</f>
        <v>0</v>
      </c>
      <c r="F99" s="24">
        <f>'9.1 melléklet'!F99+'9.7 melléklet'!F99</f>
        <v>0</v>
      </c>
      <c r="G99" s="24">
        <f>'9.1 melléklet'!G99+'9.7 melléklet'!G99</f>
        <v>0</v>
      </c>
      <c r="H99" s="24">
        <f>'9.1 melléklet'!H99+'9.7 melléklet'!H99</f>
        <v>0</v>
      </c>
      <c r="I99" s="24">
        <f>'9.1 melléklet'!I99+'9.7 melléklet'!I99</f>
        <v>0</v>
      </c>
      <c r="J99" s="24">
        <f>'9.1 melléklet'!J99+'9.7 melléklet'!J99</f>
        <v>0</v>
      </c>
      <c r="K99" s="24">
        <f>'9.1 melléklet'!K99+'9.7 melléklet'!K99</f>
        <v>0</v>
      </c>
      <c r="L99" s="24">
        <f>'9.1 melléklet'!L99+'9.7 melléklet'!L99</f>
        <v>0</v>
      </c>
      <c r="M99" s="24">
        <f>'9.1 melléklet'!M99+'9.7 melléklet'!M99</f>
        <v>0</v>
      </c>
      <c r="N99" s="24">
        <f>'9.1 melléklet'!N99+'9.7 melléklet'!N99</f>
        <v>0</v>
      </c>
      <c r="O99" s="24">
        <f>'9.1 melléklet'!O99+'9.7 melléklet'!O99</f>
        <v>0</v>
      </c>
      <c r="P99" s="24">
        <f>'9.1 melléklet'!P99+'9.7 melléklet'!P99</f>
        <v>0</v>
      </c>
      <c r="Q99" s="24">
        <f>'9.1 melléklet'!Q99+'9.7 melléklet'!Q99</f>
        <v>0</v>
      </c>
      <c r="R99" s="24">
        <f>'9.1 melléklet'!R99+'9.7 melléklet'!R99</f>
        <v>0</v>
      </c>
      <c r="S99" s="24">
        <f>'9.1 melléklet'!S99+'9.7 melléklet'!S99</f>
        <v>0</v>
      </c>
      <c r="T99" s="24">
        <f>'9.1 melléklet'!T99+'9.7 melléklet'!T99</f>
        <v>0</v>
      </c>
      <c r="U99" s="24">
        <f>'9.1 melléklet'!U99+'9.7 melléklet'!U99</f>
        <v>0</v>
      </c>
      <c r="V99" s="24">
        <f>'9.1 melléklet'!V99+'9.7 melléklet'!V99</f>
        <v>0</v>
      </c>
      <c r="W99" s="24">
        <f>'9.1 melléklet'!W99+'9.7 melléklet'!W99</f>
        <v>0</v>
      </c>
      <c r="X99" s="24">
        <f>'9.1 melléklet'!X99+'9.7 melléklet'!X99</f>
        <v>0</v>
      </c>
      <c r="Y99" s="24">
        <f>'9.1 melléklet'!Y99+'9.7 melléklet'!Y99</f>
        <v>0</v>
      </c>
      <c r="Z99" s="24">
        <f>'9.1 melléklet'!Z99+'9.7 melléklet'!Z99</f>
        <v>0</v>
      </c>
      <c r="AA99" s="24">
        <f>'9.1 melléklet'!AA99+'9.7 melléklet'!AA99</f>
        <v>0</v>
      </c>
      <c r="AB99" s="24">
        <f>'9.1 melléklet'!AB99+'9.7 melléklet'!AB99</f>
        <v>0</v>
      </c>
    </row>
    <row r="100" spans="1:28" ht="25.5" x14ac:dyDescent="0.25">
      <c r="A100" s="154" t="s">
        <v>321</v>
      </c>
      <c r="B100" s="154"/>
      <c r="C100" s="13" t="s">
        <v>390</v>
      </c>
      <c r="D100" s="13" t="s">
        <v>285</v>
      </c>
      <c r="E100" s="28">
        <f>'9.1 melléklet'!E100+'9.7 melléklet'!E100</f>
        <v>0</v>
      </c>
      <c r="F100" s="28">
        <f>'9.1 melléklet'!F100+'9.7 melléklet'!F100</f>
        <v>0</v>
      </c>
      <c r="G100" s="28">
        <f>'9.1 melléklet'!G100+'9.7 melléklet'!G100</f>
        <v>0</v>
      </c>
      <c r="H100" s="28">
        <f>'9.1 melléklet'!H100+'9.7 melléklet'!H100</f>
        <v>0</v>
      </c>
      <c r="I100" s="28">
        <f>'9.1 melléklet'!I100+'9.7 melléklet'!I100</f>
        <v>0</v>
      </c>
      <c r="J100" s="28">
        <f>'9.1 melléklet'!J100+'9.7 melléklet'!J100</f>
        <v>0</v>
      </c>
      <c r="K100" s="28">
        <f>'9.1 melléklet'!K100+'9.7 melléklet'!K100</f>
        <v>0</v>
      </c>
      <c r="L100" s="28">
        <f>'9.1 melléklet'!L100+'9.7 melléklet'!L100</f>
        <v>0</v>
      </c>
      <c r="M100" s="28">
        <f>'9.1 melléklet'!M100+'9.7 melléklet'!M100</f>
        <v>0</v>
      </c>
      <c r="N100" s="28">
        <f>'9.1 melléklet'!N100+'9.7 melléklet'!N100</f>
        <v>0</v>
      </c>
      <c r="O100" s="28">
        <f>'9.1 melléklet'!O100+'9.7 melléklet'!O100</f>
        <v>0</v>
      </c>
      <c r="P100" s="28">
        <f>'9.1 melléklet'!P100+'9.7 melléklet'!P100</f>
        <v>0</v>
      </c>
      <c r="Q100" s="28">
        <f>'9.1 melléklet'!Q100+'9.7 melléklet'!Q100</f>
        <v>0</v>
      </c>
      <c r="R100" s="28">
        <f>'9.1 melléklet'!R100+'9.7 melléklet'!R100</f>
        <v>0</v>
      </c>
      <c r="S100" s="28">
        <f>'9.1 melléklet'!S100+'9.7 melléklet'!S100</f>
        <v>0</v>
      </c>
      <c r="T100" s="28">
        <f>'9.1 melléklet'!T100+'9.7 melléklet'!T100</f>
        <v>0</v>
      </c>
      <c r="U100" s="28">
        <f>'9.1 melléklet'!U100+'9.7 melléklet'!U100</f>
        <v>0</v>
      </c>
      <c r="V100" s="28">
        <f>'9.1 melléklet'!V100+'9.7 melléklet'!V100</f>
        <v>0</v>
      </c>
      <c r="W100" s="28">
        <f>'9.1 melléklet'!W100+'9.7 melléklet'!W100</f>
        <v>0</v>
      </c>
      <c r="X100" s="28">
        <f>'9.1 melléklet'!X100+'9.7 melléklet'!X100</f>
        <v>0</v>
      </c>
      <c r="Y100" s="28">
        <f>'9.1 melléklet'!Y100+'9.7 melléklet'!Y100</f>
        <v>0</v>
      </c>
      <c r="Z100" s="28">
        <f>'9.1 melléklet'!Z100+'9.7 melléklet'!Z100</f>
        <v>0</v>
      </c>
      <c r="AA100" s="28">
        <f>'9.1 melléklet'!AA100+'9.7 melléklet'!AA100</f>
        <v>0</v>
      </c>
      <c r="AB100" s="28">
        <f>'9.1 melléklet'!AB100+'9.7 melléklet'!AB100</f>
        <v>0</v>
      </c>
    </row>
    <row r="101" spans="1:28" ht="25.5" x14ac:dyDescent="0.25">
      <c r="A101" s="155" t="s">
        <v>322</v>
      </c>
      <c r="B101" s="155"/>
      <c r="C101" s="30" t="s">
        <v>391</v>
      </c>
      <c r="D101" s="30" t="s">
        <v>286</v>
      </c>
      <c r="E101" s="31">
        <f>'9.1 melléklet'!E101+'9.7 melléklet'!E101</f>
        <v>608305160</v>
      </c>
      <c r="F101" s="31">
        <f>'9.1 melléklet'!F101+'9.7 melléklet'!F101</f>
        <v>53475000</v>
      </c>
      <c r="G101" s="31">
        <f>'9.1 melléklet'!G101+'9.7 melléklet'!G101</f>
        <v>222831766</v>
      </c>
      <c r="H101" s="31">
        <f>'9.1 melléklet'!H101+'9.7 melléklet'!H101</f>
        <v>884611926</v>
      </c>
      <c r="I101" s="31">
        <f>'9.1 melléklet'!I101+'9.7 melléklet'!I101</f>
        <v>23006746</v>
      </c>
      <c r="J101" s="31">
        <f>'9.1 melléklet'!J101+'9.7 melléklet'!J101</f>
        <v>75938192</v>
      </c>
      <c r="K101" s="31">
        <f>'9.1 melléklet'!K101+'9.7 melléklet'!K101</f>
        <v>22580189</v>
      </c>
      <c r="L101" s="31">
        <f>'9.1 melléklet'!L101+'9.7 melléklet'!L101</f>
        <v>121525127</v>
      </c>
      <c r="M101" s="31">
        <f>'9.1 melléklet'!M101+'9.7 melléklet'!M101</f>
        <v>0</v>
      </c>
      <c r="N101" s="31">
        <f>'9.1 melléklet'!N101+'9.7 melléklet'!N101</f>
        <v>0</v>
      </c>
      <c r="O101" s="31">
        <f>'9.1 melléklet'!O101+'9.7 melléklet'!O101</f>
        <v>0</v>
      </c>
      <c r="P101" s="31">
        <f>'9.1 melléklet'!P101+'9.7 melléklet'!P101</f>
        <v>0</v>
      </c>
      <c r="Q101" s="31">
        <f>'9.1 melléklet'!Q101+'9.7 melléklet'!Q101</f>
        <v>0</v>
      </c>
      <c r="R101" s="31">
        <f>'9.1 melléklet'!R101+'9.7 melléklet'!R101</f>
        <v>0</v>
      </c>
      <c r="S101" s="31">
        <f>'9.1 melléklet'!S101+'9.7 melléklet'!S101</f>
        <v>0</v>
      </c>
      <c r="T101" s="31">
        <f>'9.1 melléklet'!T101+'9.7 melléklet'!T101</f>
        <v>0</v>
      </c>
      <c r="U101" s="31">
        <f>'9.1 melléklet'!U101+'9.7 melléklet'!U101</f>
        <v>0</v>
      </c>
      <c r="V101" s="31">
        <f>'9.1 melléklet'!V101+'9.7 melléklet'!V101</f>
        <v>0</v>
      </c>
      <c r="W101" s="31">
        <f>'9.1 melléklet'!W101+'9.7 melléklet'!W101</f>
        <v>0</v>
      </c>
      <c r="X101" s="31">
        <f>'9.1 melléklet'!X101+'9.7 melléklet'!X101</f>
        <v>0</v>
      </c>
      <c r="Y101" s="31">
        <f>'9.1 melléklet'!Y101+'9.7 melléklet'!Y101</f>
        <v>631311906</v>
      </c>
      <c r="Z101" s="31">
        <f>'9.1 melléklet'!Z101+'9.7 melléklet'!Z101</f>
        <v>129413192</v>
      </c>
      <c r="AA101" s="31">
        <f>'9.1 melléklet'!AA101+'9.7 melléklet'!AA101</f>
        <v>245411955</v>
      </c>
      <c r="AB101" s="31">
        <f>'9.1 melléklet'!AB101+'9.7 melléklet'!AB101</f>
        <v>1006137053</v>
      </c>
    </row>
    <row r="102" spans="1:28" ht="38.25" hidden="1" customHeight="1" x14ac:dyDescent="0.25">
      <c r="A102" s="154" t="s">
        <v>323</v>
      </c>
      <c r="B102" s="154"/>
      <c r="C102" s="13" t="s">
        <v>287</v>
      </c>
      <c r="D102" s="13" t="s">
        <v>288</v>
      </c>
      <c r="E102" s="28">
        <f>'9.1 melléklet'!E102+'9.7 melléklet'!E102</f>
        <v>0</v>
      </c>
      <c r="F102" s="28">
        <f>'9.1 melléklet'!F102+'9.7 melléklet'!F102</f>
        <v>0</v>
      </c>
      <c r="G102" s="28">
        <f>'9.1 melléklet'!G102+'9.7 melléklet'!G102</f>
        <v>0</v>
      </c>
      <c r="H102" s="28">
        <f>'9.1 melléklet'!H102+'9.7 melléklet'!H102</f>
        <v>0</v>
      </c>
      <c r="I102" s="28">
        <f>'9.1 melléklet'!I102+'9.7 melléklet'!I102</f>
        <v>0</v>
      </c>
      <c r="J102" s="28">
        <f>'9.1 melléklet'!J102+'9.7 melléklet'!J102</f>
        <v>0</v>
      </c>
      <c r="K102" s="28">
        <f>'9.1 melléklet'!K102+'9.7 melléklet'!K102</f>
        <v>0</v>
      </c>
      <c r="L102" s="28">
        <f>'9.1 melléklet'!L102+'9.7 melléklet'!L102</f>
        <v>0</v>
      </c>
      <c r="M102" s="28">
        <f>'9.1 melléklet'!M102+'9.7 melléklet'!M102</f>
        <v>0</v>
      </c>
      <c r="N102" s="28">
        <f>'9.1 melléklet'!N102+'9.7 melléklet'!N102</f>
        <v>0</v>
      </c>
      <c r="O102" s="28">
        <f>'9.1 melléklet'!O102+'9.7 melléklet'!O102</f>
        <v>0</v>
      </c>
      <c r="P102" s="28">
        <f>'9.1 melléklet'!P102+'9.7 melléklet'!P102</f>
        <v>0</v>
      </c>
      <c r="Q102" s="28">
        <f>'9.1 melléklet'!Q102+'9.7 melléklet'!Q102</f>
        <v>0</v>
      </c>
      <c r="R102" s="28">
        <f>'9.1 melléklet'!R102+'9.7 melléklet'!R102</f>
        <v>0</v>
      </c>
      <c r="S102" s="28">
        <f>'9.1 melléklet'!S102+'9.7 melléklet'!S102</f>
        <v>0</v>
      </c>
      <c r="T102" s="28">
        <f>'9.1 melléklet'!T102+'9.7 melléklet'!T102</f>
        <v>0</v>
      </c>
      <c r="U102" s="28">
        <f>'9.1 melléklet'!U102+'9.7 melléklet'!U102</f>
        <v>0</v>
      </c>
      <c r="V102" s="28">
        <f>'9.1 melléklet'!V102+'9.7 melléklet'!V102</f>
        <v>0</v>
      </c>
      <c r="W102" s="28">
        <f>'9.1 melléklet'!W102+'9.7 melléklet'!W102</f>
        <v>0</v>
      </c>
      <c r="X102" s="28">
        <f>'9.1 melléklet'!X102+'9.7 melléklet'!X102</f>
        <v>0</v>
      </c>
      <c r="Y102" s="28">
        <f>'9.1 melléklet'!Y102+'9.7 melléklet'!Y102</f>
        <v>0</v>
      </c>
      <c r="Z102" s="28">
        <f>'9.1 melléklet'!Z102+'9.7 melléklet'!Z102</f>
        <v>0</v>
      </c>
      <c r="AA102" s="28">
        <f>'9.1 melléklet'!AA102+'9.7 melléklet'!AA102</f>
        <v>0</v>
      </c>
      <c r="AB102" s="28">
        <f>'9.1 melléklet'!AB102+'9.7 melléklet'!AB102</f>
        <v>0</v>
      </c>
    </row>
    <row r="103" spans="1:28" ht="38.25" hidden="1" customHeight="1" x14ac:dyDescent="0.25">
      <c r="A103" s="154" t="s">
        <v>324</v>
      </c>
      <c r="B103" s="154"/>
      <c r="C103" s="13" t="s">
        <v>289</v>
      </c>
      <c r="D103" s="13" t="s">
        <v>290</v>
      </c>
      <c r="E103" s="28">
        <f>'9.1 melléklet'!E103+'9.7 melléklet'!E103</f>
        <v>0</v>
      </c>
      <c r="F103" s="28">
        <f>'9.1 melléklet'!F103+'9.7 melléklet'!F103</f>
        <v>0</v>
      </c>
      <c r="G103" s="28">
        <f>'9.1 melléklet'!G103+'9.7 melléklet'!G103</f>
        <v>0</v>
      </c>
      <c r="H103" s="28">
        <f>'9.1 melléklet'!H103+'9.7 melléklet'!H103</f>
        <v>0</v>
      </c>
      <c r="I103" s="28">
        <f>'9.1 melléklet'!I103+'9.7 melléklet'!I103</f>
        <v>0</v>
      </c>
      <c r="J103" s="28">
        <f>'9.1 melléklet'!J103+'9.7 melléklet'!J103</f>
        <v>0</v>
      </c>
      <c r="K103" s="28">
        <f>'9.1 melléklet'!K103+'9.7 melléklet'!K103</f>
        <v>0</v>
      </c>
      <c r="L103" s="28">
        <f>'9.1 melléklet'!L103+'9.7 melléklet'!L103</f>
        <v>0</v>
      </c>
      <c r="M103" s="28">
        <f>'9.1 melléklet'!M103+'9.7 melléklet'!M103</f>
        <v>0</v>
      </c>
      <c r="N103" s="28">
        <f>'9.1 melléklet'!N103+'9.7 melléklet'!N103</f>
        <v>0</v>
      </c>
      <c r="O103" s="28">
        <f>'9.1 melléklet'!O103+'9.7 melléklet'!O103</f>
        <v>0</v>
      </c>
      <c r="P103" s="28">
        <f>'9.1 melléklet'!P103+'9.7 melléklet'!P103</f>
        <v>0</v>
      </c>
      <c r="Q103" s="28">
        <f>'9.1 melléklet'!Q103+'9.7 melléklet'!Q103</f>
        <v>0</v>
      </c>
      <c r="R103" s="28">
        <f>'9.1 melléklet'!R103+'9.7 melléklet'!R103</f>
        <v>0</v>
      </c>
      <c r="S103" s="28">
        <f>'9.1 melléklet'!S103+'9.7 melléklet'!S103</f>
        <v>0</v>
      </c>
      <c r="T103" s="28">
        <f>'9.1 melléklet'!T103+'9.7 melléklet'!T103</f>
        <v>0</v>
      </c>
      <c r="U103" s="28">
        <f>'9.1 melléklet'!U103+'9.7 melléklet'!U103</f>
        <v>0</v>
      </c>
      <c r="V103" s="28">
        <f>'9.1 melléklet'!V103+'9.7 melléklet'!V103</f>
        <v>0</v>
      </c>
      <c r="W103" s="28">
        <f>'9.1 melléklet'!W103+'9.7 melléklet'!W103</f>
        <v>0</v>
      </c>
      <c r="X103" s="28">
        <f>'9.1 melléklet'!X103+'9.7 melléklet'!X103</f>
        <v>0</v>
      </c>
      <c r="Y103" s="28">
        <f>'9.1 melléklet'!Y103+'9.7 melléklet'!Y103</f>
        <v>0</v>
      </c>
      <c r="Z103" s="28">
        <f>'9.1 melléklet'!Z103+'9.7 melléklet'!Z103</f>
        <v>0</v>
      </c>
      <c r="AA103" s="28">
        <f>'9.1 melléklet'!AA103+'9.7 melléklet'!AA103</f>
        <v>0</v>
      </c>
      <c r="AB103" s="28">
        <f>'9.1 melléklet'!AB103+'9.7 melléklet'!AB103</f>
        <v>0</v>
      </c>
    </row>
    <row r="104" spans="1:28" ht="25.5" hidden="1" customHeight="1" x14ac:dyDescent="0.25">
      <c r="A104" s="154" t="s">
        <v>325</v>
      </c>
      <c r="B104" s="154"/>
      <c r="C104" s="13" t="s">
        <v>29</v>
      </c>
      <c r="D104" s="13" t="s">
        <v>291</v>
      </c>
      <c r="E104" s="28">
        <f>'9.1 melléklet'!E104+'9.7 melléklet'!E104</f>
        <v>0</v>
      </c>
      <c r="F104" s="28">
        <f>'9.1 melléklet'!F104+'9.7 melléklet'!F104</f>
        <v>0</v>
      </c>
      <c r="G104" s="28">
        <f>'9.1 melléklet'!G104+'9.7 melléklet'!G104</f>
        <v>0</v>
      </c>
      <c r="H104" s="28">
        <f>'9.1 melléklet'!H104+'9.7 melléklet'!H104</f>
        <v>0</v>
      </c>
      <c r="I104" s="28">
        <f>'9.1 melléklet'!I104+'9.7 melléklet'!I104</f>
        <v>0</v>
      </c>
      <c r="J104" s="28">
        <f>'9.1 melléklet'!J104+'9.7 melléklet'!J104</f>
        <v>0</v>
      </c>
      <c r="K104" s="28">
        <f>'9.1 melléklet'!K104+'9.7 melléklet'!K104</f>
        <v>0</v>
      </c>
      <c r="L104" s="28">
        <f>'9.1 melléklet'!L104+'9.7 melléklet'!L104</f>
        <v>0</v>
      </c>
      <c r="M104" s="28">
        <f>'9.1 melléklet'!M104+'9.7 melléklet'!M104</f>
        <v>0</v>
      </c>
      <c r="N104" s="28">
        <f>'9.1 melléklet'!N104+'9.7 melléklet'!N104</f>
        <v>0</v>
      </c>
      <c r="O104" s="28">
        <f>'9.1 melléklet'!O104+'9.7 melléklet'!O104</f>
        <v>0</v>
      </c>
      <c r="P104" s="28">
        <f>'9.1 melléklet'!P104+'9.7 melléklet'!P104</f>
        <v>0</v>
      </c>
      <c r="Q104" s="28">
        <f>'9.1 melléklet'!Q104+'9.7 melléklet'!Q104</f>
        <v>0</v>
      </c>
      <c r="R104" s="28">
        <f>'9.1 melléklet'!R104+'9.7 melléklet'!R104</f>
        <v>0</v>
      </c>
      <c r="S104" s="28">
        <f>'9.1 melléklet'!S104+'9.7 melléklet'!S104</f>
        <v>0</v>
      </c>
      <c r="T104" s="28">
        <f>'9.1 melléklet'!T104+'9.7 melléklet'!T104</f>
        <v>0</v>
      </c>
      <c r="U104" s="28">
        <f>'9.1 melléklet'!U104+'9.7 melléklet'!U104</f>
        <v>0</v>
      </c>
      <c r="V104" s="28">
        <f>'9.1 melléklet'!V104+'9.7 melléklet'!V104</f>
        <v>0</v>
      </c>
      <c r="W104" s="28">
        <f>'9.1 melléklet'!W104+'9.7 melléklet'!W104</f>
        <v>0</v>
      </c>
      <c r="X104" s="28">
        <f>'9.1 melléklet'!X104+'9.7 melléklet'!X104</f>
        <v>0</v>
      </c>
      <c r="Y104" s="28">
        <f>'9.1 melléklet'!Y104+'9.7 melléklet'!Y104</f>
        <v>0</v>
      </c>
      <c r="Z104" s="28">
        <f>'9.1 melléklet'!Z104+'9.7 melléklet'!Z104</f>
        <v>0</v>
      </c>
      <c r="AA104" s="28">
        <f>'9.1 melléklet'!AA104+'9.7 melléklet'!AA104</f>
        <v>0</v>
      </c>
      <c r="AB104" s="28">
        <f>'9.1 melléklet'!AB104+'9.7 melléklet'!AB104</f>
        <v>0</v>
      </c>
    </row>
    <row r="105" spans="1:28" ht="38.25" hidden="1" customHeight="1" x14ac:dyDescent="0.25">
      <c r="A105" s="154" t="s">
        <v>326</v>
      </c>
      <c r="B105" s="154"/>
      <c r="C105" s="13" t="s">
        <v>292</v>
      </c>
      <c r="D105" s="13" t="s">
        <v>293</v>
      </c>
      <c r="E105" s="28">
        <f>'9.1 melléklet'!E105+'9.7 melléklet'!E105</f>
        <v>0</v>
      </c>
      <c r="F105" s="28">
        <f>'9.1 melléklet'!F105+'9.7 melléklet'!F105</f>
        <v>0</v>
      </c>
      <c r="G105" s="28">
        <f>'9.1 melléklet'!G105+'9.7 melléklet'!G105</f>
        <v>0</v>
      </c>
      <c r="H105" s="28">
        <f>'9.1 melléklet'!H105+'9.7 melléklet'!H105</f>
        <v>0</v>
      </c>
      <c r="I105" s="28">
        <f>'9.1 melléklet'!I105+'9.7 melléklet'!I105</f>
        <v>0</v>
      </c>
      <c r="J105" s="28">
        <f>'9.1 melléklet'!J105+'9.7 melléklet'!J105</f>
        <v>0</v>
      </c>
      <c r="K105" s="28">
        <f>'9.1 melléklet'!K105+'9.7 melléklet'!K105</f>
        <v>0</v>
      </c>
      <c r="L105" s="28">
        <f>'9.1 melléklet'!L105+'9.7 melléklet'!L105</f>
        <v>0</v>
      </c>
      <c r="M105" s="28">
        <f>'9.1 melléklet'!M105+'9.7 melléklet'!M105</f>
        <v>0</v>
      </c>
      <c r="N105" s="28">
        <f>'9.1 melléklet'!N105+'9.7 melléklet'!N105</f>
        <v>0</v>
      </c>
      <c r="O105" s="28">
        <f>'9.1 melléklet'!O105+'9.7 melléklet'!O105</f>
        <v>0</v>
      </c>
      <c r="P105" s="28">
        <f>'9.1 melléklet'!P105+'9.7 melléklet'!P105</f>
        <v>0</v>
      </c>
      <c r="Q105" s="28">
        <f>'9.1 melléklet'!Q105+'9.7 melléklet'!Q105</f>
        <v>0</v>
      </c>
      <c r="R105" s="28">
        <f>'9.1 melléklet'!R105+'9.7 melléklet'!R105</f>
        <v>0</v>
      </c>
      <c r="S105" s="28">
        <f>'9.1 melléklet'!S105+'9.7 melléklet'!S105</f>
        <v>0</v>
      </c>
      <c r="T105" s="28">
        <f>'9.1 melléklet'!T105+'9.7 melléklet'!T105</f>
        <v>0</v>
      </c>
      <c r="U105" s="28">
        <f>'9.1 melléklet'!U105+'9.7 melléklet'!U105</f>
        <v>0</v>
      </c>
      <c r="V105" s="28">
        <f>'9.1 melléklet'!V105+'9.7 melléklet'!V105</f>
        <v>0</v>
      </c>
      <c r="W105" s="28">
        <f>'9.1 melléklet'!W105+'9.7 melléklet'!W105</f>
        <v>0</v>
      </c>
      <c r="X105" s="28">
        <f>'9.1 melléklet'!X105+'9.7 melléklet'!X105</f>
        <v>0</v>
      </c>
      <c r="Y105" s="28">
        <f>'9.1 melléklet'!Y105+'9.7 melléklet'!Y105</f>
        <v>0</v>
      </c>
      <c r="Z105" s="28">
        <f>'9.1 melléklet'!Z105+'9.7 melléklet'!Z105</f>
        <v>0</v>
      </c>
      <c r="AA105" s="28">
        <f>'9.1 melléklet'!AA105+'9.7 melléklet'!AA105</f>
        <v>0</v>
      </c>
      <c r="AB105" s="28">
        <f>'9.1 melléklet'!AB105+'9.7 melléklet'!AB105</f>
        <v>0</v>
      </c>
    </row>
    <row r="106" spans="1:28" ht="25.5" hidden="1" customHeight="1" x14ac:dyDescent="0.25">
      <c r="A106" s="154" t="s">
        <v>327</v>
      </c>
      <c r="B106" s="154"/>
      <c r="C106" s="13" t="s">
        <v>294</v>
      </c>
      <c r="D106" s="13" t="s">
        <v>295</v>
      </c>
      <c r="E106" s="28">
        <f>'9.1 melléklet'!E106+'9.7 melléklet'!E106</f>
        <v>0</v>
      </c>
      <c r="F106" s="28">
        <f>'9.1 melléklet'!F106+'9.7 melléklet'!F106</f>
        <v>0</v>
      </c>
      <c r="G106" s="28">
        <f>'9.1 melléklet'!G106+'9.7 melléklet'!G106</f>
        <v>0</v>
      </c>
      <c r="H106" s="28">
        <f>'9.1 melléklet'!H106+'9.7 melléklet'!H106</f>
        <v>0</v>
      </c>
      <c r="I106" s="28">
        <f>'9.1 melléklet'!I106+'9.7 melléklet'!I106</f>
        <v>0</v>
      </c>
      <c r="J106" s="28">
        <f>'9.1 melléklet'!J106+'9.7 melléklet'!J106</f>
        <v>0</v>
      </c>
      <c r="K106" s="28">
        <f>'9.1 melléklet'!K106+'9.7 melléklet'!K106</f>
        <v>0</v>
      </c>
      <c r="L106" s="28">
        <f>'9.1 melléklet'!L106+'9.7 melléklet'!L106</f>
        <v>0</v>
      </c>
      <c r="M106" s="28">
        <f>'9.1 melléklet'!M106+'9.7 melléklet'!M106</f>
        <v>0</v>
      </c>
      <c r="N106" s="28">
        <f>'9.1 melléklet'!N106+'9.7 melléklet'!N106</f>
        <v>0</v>
      </c>
      <c r="O106" s="28">
        <f>'9.1 melléklet'!O106+'9.7 melléklet'!O106</f>
        <v>0</v>
      </c>
      <c r="P106" s="28">
        <f>'9.1 melléklet'!P106+'9.7 melléklet'!P106</f>
        <v>0</v>
      </c>
      <c r="Q106" s="28">
        <f>'9.1 melléklet'!Q106+'9.7 melléklet'!Q106</f>
        <v>0</v>
      </c>
      <c r="R106" s="28">
        <f>'9.1 melléklet'!R106+'9.7 melléklet'!R106</f>
        <v>0</v>
      </c>
      <c r="S106" s="28">
        <f>'9.1 melléklet'!S106+'9.7 melléklet'!S106</f>
        <v>0</v>
      </c>
      <c r="T106" s="28">
        <f>'9.1 melléklet'!T106+'9.7 melléklet'!T106</f>
        <v>0</v>
      </c>
      <c r="U106" s="28">
        <f>'9.1 melléklet'!U106+'9.7 melléklet'!U106</f>
        <v>0</v>
      </c>
      <c r="V106" s="28">
        <f>'9.1 melléklet'!V106+'9.7 melléklet'!V106</f>
        <v>0</v>
      </c>
      <c r="W106" s="28">
        <f>'9.1 melléklet'!W106+'9.7 melléklet'!W106</f>
        <v>0</v>
      </c>
      <c r="X106" s="28">
        <f>'9.1 melléklet'!X106+'9.7 melléklet'!X106</f>
        <v>0</v>
      </c>
      <c r="Y106" s="28">
        <f>'9.1 melléklet'!Y106+'9.7 melléklet'!Y106</f>
        <v>0</v>
      </c>
      <c r="Z106" s="28">
        <f>'9.1 melléklet'!Z106+'9.7 melléklet'!Z106</f>
        <v>0</v>
      </c>
      <c r="AA106" s="28">
        <f>'9.1 melléklet'!AA106+'9.7 melléklet'!AA106</f>
        <v>0</v>
      </c>
      <c r="AB106" s="28">
        <f>'9.1 melléklet'!AB106+'9.7 melléklet'!AB106</f>
        <v>0</v>
      </c>
    </row>
    <row r="107" spans="1:28" ht="25.5" x14ac:dyDescent="0.25">
      <c r="A107" s="155" t="s">
        <v>328</v>
      </c>
      <c r="B107" s="155"/>
      <c r="C107" s="30" t="s">
        <v>392</v>
      </c>
      <c r="D107" s="30" t="s">
        <v>296</v>
      </c>
      <c r="E107" s="31">
        <f>'9.1 melléklet'!E107+'9.7 melléklet'!E107</f>
        <v>0</v>
      </c>
      <c r="F107" s="31">
        <f>'9.1 melléklet'!F107+'9.7 melléklet'!F107</f>
        <v>0</v>
      </c>
      <c r="G107" s="31">
        <f>'9.1 melléklet'!G107+'9.7 melléklet'!G107</f>
        <v>0</v>
      </c>
      <c r="H107" s="31">
        <f>'9.1 melléklet'!H107+'9.7 melléklet'!H107</f>
        <v>0</v>
      </c>
      <c r="I107" s="31">
        <f>'9.1 melléklet'!I107+'9.7 melléklet'!I107</f>
        <v>0</v>
      </c>
      <c r="J107" s="31">
        <f>'9.1 melléklet'!J107+'9.7 melléklet'!J107</f>
        <v>0</v>
      </c>
      <c r="K107" s="31">
        <f>'9.1 melléklet'!K107+'9.7 melléklet'!K107</f>
        <v>0</v>
      </c>
      <c r="L107" s="31">
        <f>'9.1 melléklet'!L107+'9.7 melléklet'!L107</f>
        <v>0</v>
      </c>
      <c r="M107" s="31">
        <f>'9.1 melléklet'!M107+'9.7 melléklet'!M107</f>
        <v>0</v>
      </c>
      <c r="N107" s="31">
        <f>'9.1 melléklet'!N107+'9.7 melléklet'!N107</f>
        <v>0</v>
      </c>
      <c r="O107" s="31">
        <f>'9.1 melléklet'!O107+'9.7 melléklet'!O107</f>
        <v>0</v>
      </c>
      <c r="P107" s="31">
        <f>'9.1 melléklet'!P107+'9.7 melléklet'!P107</f>
        <v>0</v>
      </c>
      <c r="Q107" s="31">
        <f>'9.1 melléklet'!Q107+'9.7 melléklet'!Q107</f>
        <v>0</v>
      </c>
      <c r="R107" s="31">
        <f>'9.1 melléklet'!R107+'9.7 melléklet'!R107</f>
        <v>0</v>
      </c>
      <c r="S107" s="31">
        <f>'9.1 melléklet'!S107+'9.7 melléklet'!S107</f>
        <v>0</v>
      </c>
      <c r="T107" s="31">
        <f>'9.1 melléklet'!T107+'9.7 melléklet'!T107</f>
        <v>0</v>
      </c>
      <c r="U107" s="31">
        <f>'9.1 melléklet'!U107+'9.7 melléklet'!U107</f>
        <v>0</v>
      </c>
      <c r="V107" s="31">
        <f>'9.1 melléklet'!V107+'9.7 melléklet'!V107</f>
        <v>0</v>
      </c>
      <c r="W107" s="31">
        <f>'9.1 melléklet'!W107+'9.7 melléklet'!W107</f>
        <v>0</v>
      </c>
      <c r="X107" s="31">
        <f>'9.1 melléklet'!X107+'9.7 melléklet'!X107</f>
        <v>0</v>
      </c>
      <c r="Y107" s="31">
        <f>'9.1 melléklet'!Y107+'9.7 melléklet'!Y107</f>
        <v>0</v>
      </c>
      <c r="Z107" s="31">
        <f>'9.1 melléklet'!Z107+'9.7 melléklet'!Z107</f>
        <v>0</v>
      </c>
      <c r="AA107" s="31">
        <f>'9.1 melléklet'!AA107+'9.7 melléklet'!AA107</f>
        <v>0</v>
      </c>
      <c r="AB107" s="31">
        <f>'9.1 melléklet'!AB107+'9.7 melléklet'!AB107</f>
        <v>0</v>
      </c>
    </row>
    <row r="108" spans="1:28" ht="25.5" x14ac:dyDescent="0.25">
      <c r="A108" s="155" t="s">
        <v>329</v>
      </c>
      <c r="B108" s="155"/>
      <c r="C108" s="30" t="s">
        <v>30</v>
      </c>
      <c r="D108" s="30" t="s">
        <v>297</v>
      </c>
      <c r="E108" s="31">
        <f>'9.1 melléklet'!E108+'9.7 melléklet'!E108</f>
        <v>0</v>
      </c>
      <c r="F108" s="31">
        <f>'9.1 melléklet'!F108+'9.7 melléklet'!F108</f>
        <v>0</v>
      </c>
      <c r="G108" s="31">
        <f>'9.1 melléklet'!G108+'9.7 melléklet'!G108</f>
        <v>0</v>
      </c>
      <c r="H108" s="31">
        <f>'9.1 melléklet'!H108+'9.7 melléklet'!H108</f>
        <v>0</v>
      </c>
      <c r="I108" s="31">
        <f>'9.1 melléklet'!I108+'9.7 melléklet'!I108</f>
        <v>0</v>
      </c>
      <c r="J108" s="31">
        <f>'9.1 melléklet'!J108+'9.7 melléklet'!J108</f>
        <v>0</v>
      </c>
      <c r="K108" s="31">
        <f>'9.1 melléklet'!K108+'9.7 melléklet'!K108</f>
        <v>0</v>
      </c>
      <c r="L108" s="31">
        <f>'9.1 melléklet'!L108+'9.7 melléklet'!L108</f>
        <v>0</v>
      </c>
      <c r="M108" s="31">
        <f>'9.1 melléklet'!M108+'9.7 melléklet'!M108</f>
        <v>0</v>
      </c>
      <c r="N108" s="31">
        <f>'9.1 melléklet'!N108+'9.7 melléklet'!N108</f>
        <v>0</v>
      </c>
      <c r="O108" s="31">
        <f>'9.1 melléklet'!O108+'9.7 melléklet'!O108</f>
        <v>0</v>
      </c>
      <c r="P108" s="31">
        <f>'9.1 melléklet'!P108+'9.7 melléklet'!P108</f>
        <v>0</v>
      </c>
      <c r="Q108" s="31">
        <f>'9.1 melléklet'!Q108+'9.7 melléklet'!Q108</f>
        <v>0</v>
      </c>
      <c r="R108" s="31">
        <f>'9.1 melléklet'!R108+'9.7 melléklet'!R108</f>
        <v>0</v>
      </c>
      <c r="S108" s="31">
        <f>'9.1 melléklet'!S108+'9.7 melléklet'!S108</f>
        <v>0</v>
      </c>
      <c r="T108" s="31">
        <f>'9.1 melléklet'!T108+'9.7 melléklet'!T108</f>
        <v>0</v>
      </c>
      <c r="U108" s="31">
        <f>'9.1 melléklet'!U108+'9.7 melléklet'!U108</f>
        <v>0</v>
      </c>
      <c r="V108" s="31">
        <f>'9.1 melléklet'!V108+'9.7 melléklet'!V108</f>
        <v>0</v>
      </c>
      <c r="W108" s="31">
        <f>'9.1 melléklet'!W108+'9.7 melléklet'!W108</f>
        <v>0</v>
      </c>
      <c r="X108" s="31">
        <f>'9.1 melléklet'!X108+'9.7 melléklet'!X108</f>
        <v>0</v>
      </c>
      <c r="Y108" s="31">
        <f>'9.1 melléklet'!Y108+'9.7 melléklet'!Y108</f>
        <v>0</v>
      </c>
      <c r="Z108" s="31">
        <f>'9.1 melléklet'!Z108+'9.7 melléklet'!Z108</f>
        <v>0</v>
      </c>
      <c r="AA108" s="31">
        <f>'9.1 melléklet'!AA108+'9.7 melléklet'!AA108</f>
        <v>0</v>
      </c>
      <c r="AB108" s="31">
        <f>'9.1 melléklet'!AB108+'9.7 melléklet'!AB108</f>
        <v>0</v>
      </c>
    </row>
    <row r="109" spans="1:28" x14ac:dyDescent="0.25">
      <c r="A109" s="155" t="s">
        <v>331</v>
      </c>
      <c r="B109" s="155"/>
      <c r="C109" s="30" t="s">
        <v>298</v>
      </c>
      <c r="D109" s="30" t="s">
        <v>299</v>
      </c>
      <c r="E109" s="31">
        <f>'9.1 melléklet'!E109+'9.7 melléklet'!E109</f>
        <v>0</v>
      </c>
      <c r="F109" s="31">
        <f>'9.1 melléklet'!F109+'9.7 melléklet'!F109</f>
        <v>0</v>
      </c>
      <c r="G109" s="31">
        <f>'9.1 melléklet'!G109+'9.7 melléklet'!G109</f>
        <v>0</v>
      </c>
      <c r="H109" s="31">
        <f>'9.1 melléklet'!H109+'9.7 melléklet'!H109</f>
        <v>0</v>
      </c>
      <c r="I109" s="31">
        <f>'9.1 melléklet'!I109+'9.7 melléklet'!I109</f>
        <v>0</v>
      </c>
      <c r="J109" s="31">
        <f>'9.1 melléklet'!J109+'9.7 melléklet'!J109</f>
        <v>0</v>
      </c>
      <c r="K109" s="31">
        <f>'9.1 melléklet'!K109+'9.7 melléklet'!K109</f>
        <v>0</v>
      </c>
      <c r="L109" s="31">
        <f>'9.1 melléklet'!L109+'9.7 melléklet'!L109</f>
        <v>0</v>
      </c>
      <c r="M109" s="31">
        <f>'9.1 melléklet'!M109+'9.7 melléklet'!M109</f>
        <v>0</v>
      </c>
      <c r="N109" s="31">
        <f>'9.1 melléklet'!N109+'9.7 melléklet'!N109</f>
        <v>0</v>
      </c>
      <c r="O109" s="31">
        <f>'9.1 melléklet'!O109+'9.7 melléklet'!O109</f>
        <v>0</v>
      </c>
      <c r="P109" s="31">
        <f>'9.1 melléklet'!P109+'9.7 melléklet'!P109</f>
        <v>0</v>
      </c>
      <c r="Q109" s="31">
        <f>'9.1 melléklet'!Q109+'9.7 melléklet'!Q109</f>
        <v>0</v>
      </c>
      <c r="R109" s="31">
        <f>'9.1 melléklet'!R109+'9.7 melléklet'!R109</f>
        <v>0</v>
      </c>
      <c r="S109" s="31">
        <f>'9.1 melléklet'!S109+'9.7 melléklet'!S109</f>
        <v>0</v>
      </c>
      <c r="T109" s="31">
        <f>'9.1 melléklet'!T109+'9.7 melléklet'!T109</f>
        <v>0</v>
      </c>
      <c r="U109" s="31">
        <f>'9.1 melléklet'!U109+'9.7 melléklet'!U109</f>
        <v>0</v>
      </c>
      <c r="V109" s="31">
        <f>'9.1 melléklet'!V109+'9.7 melléklet'!V109</f>
        <v>0</v>
      </c>
      <c r="W109" s="31">
        <f>'9.1 melléklet'!W109+'9.7 melléklet'!W109</f>
        <v>0</v>
      </c>
      <c r="X109" s="31">
        <f>'9.1 melléklet'!X109+'9.7 melléklet'!X109</f>
        <v>0</v>
      </c>
      <c r="Y109" s="31">
        <f>'9.1 melléklet'!Y109+'9.7 melléklet'!Y109</f>
        <v>0</v>
      </c>
      <c r="Z109" s="31">
        <f>'9.1 melléklet'!Z109+'9.7 melléklet'!Z109</f>
        <v>0</v>
      </c>
      <c r="AA109" s="31">
        <f>'9.1 melléklet'!AA109+'9.7 melléklet'!AA109</f>
        <v>0</v>
      </c>
      <c r="AB109" s="31">
        <f>'9.1 melléklet'!AB109+'9.7 melléklet'!AB109</f>
        <v>0</v>
      </c>
    </row>
    <row r="110" spans="1:28" ht="25.5" x14ac:dyDescent="0.25">
      <c r="A110" s="145" t="s">
        <v>385</v>
      </c>
      <c r="B110" s="145"/>
      <c r="C110" s="53" t="s">
        <v>330</v>
      </c>
      <c r="D110" s="53" t="s">
        <v>300</v>
      </c>
      <c r="E110" s="34">
        <f>'9.1 melléklet'!E110+'9.7 melléklet'!E110</f>
        <v>608305160</v>
      </c>
      <c r="F110" s="34">
        <f>'9.1 melléklet'!F110+'9.7 melléklet'!F110</f>
        <v>53475000</v>
      </c>
      <c r="G110" s="34">
        <f>'9.1 melléklet'!G110+'9.7 melléklet'!G110</f>
        <v>222831766</v>
      </c>
      <c r="H110" s="34">
        <f>'9.1 melléklet'!H110+'9.7 melléklet'!H110</f>
        <v>884611926</v>
      </c>
      <c r="I110" s="34">
        <f>'9.1 melléklet'!I110+'9.7 melléklet'!I110</f>
        <v>23006746</v>
      </c>
      <c r="J110" s="34">
        <f>'9.1 melléklet'!J110+'9.7 melléklet'!J110</f>
        <v>75938192</v>
      </c>
      <c r="K110" s="34">
        <f>'9.1 melléklet'!K110+'9.7 melléklet'!K110</f>
        <v>22580189</v>
      </c>
      <c r="L110" s="34">
        <f>'9.1 melléklet'!L110+'9.7 melléklet'!L110</f>
        <v>121525127</v>
      </c>
      <c r="M110" s="34">
        <f>'9.1 melléklet'!M110+'9.7 melléklet'!M110</f>
        <v>0</v>
      </c>
      <c r="N110" s="34">
        <f>'9.1 melléklet'!N110+'9.7 melléklet'!N110</f>
        <v>0</v>
      </c>
      <c r="O110" s="34">
        <f>'9.1 melléklet'!O110+'9.7 melléklet'!O110</f>
        <v>0</v>
      </c>
      <c r="P110" s="34">
        <f>'9.1 melléklet'!P110+'9.7 melléklet'!P110</f>
        <v>0</v>
      </c>
      <c r="Q110" s="34">
        <f>'9.1 melléklet'!Q110+'9.7 melléklet'!Q110</f>
        <v>0</v>
      </c>
      <c r="R110" s="34">
        <f>'9.1 melléklet'!R110+'9.7 melléklet'!R110</f>
        <v>0</v>
      </c>
      <c r="S110" s="34">
        <f>'9.1 melléklet'!S110+'9.7 melléklet'!S110</f>
        <v>0</v>
      </c>
      <c r="T110" s="34">
        <f>'9.1 melléklet'!T110+'9.7 melléklet'!T110</f>
        <v>0</v>
      </c>
      <c r="U110" s="34">
        <f>'9.1 melléklet'!U110+'9.7 melléklet'!U110</f>
        <v>0</v>
      </c>
      <c r="V110" s="34">
        <f>'9.1 melléklet'!V110+'9.7 melléklet'!V110</f>
        <v>0</v>
      </c>
      <c r="W110" s="34">
        <f>'9.1 melléklet'!W110+'9.7 melléklet'!W110</f>
        <v>0</v>
      </c>
      <c r="X110" s="34">
        <f>'9.1 melléklet'!X110+'9.7 melléklet'!X110</f>
        <v>0</v>
      </c>
      <c r="Y110" s="34">
        <f>'9.1 melléklet'!Y110+'9.7 melléklet'!Y110</f>
        <v>631311906</v>
      </c>
      <c r="Z110" s="34">
        <f>'9.1 melléklet'!Z110+'9.7 melléklet'!Z110</f>
        <v>129413192</v>
      </c>
      <c r="AA110" s="34">
        <f>'9.1 melléklet'!AA110+'9.7 melléklet'!AA110</f>
        <v>245411955</v>
      </c>
      <c r="AB110" s="34">
        <f>'9.1 melléklet'!AB110+'9.7 melléklet'!AB110</f>
        <v>1006137053</v>
      </c>
    </row>
    <row r="111" spans="1:28" ht="21.75" customHeight="1" x14ac:dyDescent="0.25">
      <c r="A111" s="163" t="s">
        <v>386</v>
      </c>
      <c r="B111" s="163"/>
      <c r="C111" s="37" t="s">
        <v>393</v>
      </c>
      <c r="D111" s="37" t="s">
        <v>332</v>
      </c>
      <c r="E111" s="38">
        <f>'9.1 melléklet'!E111+'9.7 melléklet'!E111</f>
        <v>1484122403</v>
      </c>
      <c r="F111" s="38">
        <f>'9.1 melléklet'!F111+'9.7 melléklet'!F111</f>
        <v>166635000</v>
      </c>
      <c r="G111" s="38">
        <f>'9.1 melléklet'!G111+'9.7 melléklet'!G111</f>
        <v>371145516</v>
      </c>
      <c r="H111" s="55">
        <f>'9.1 melléklet'!H111+'9.7 melléklet'!H111</f>
        <v>2021902919</v>
      </c>
      <c r="I111" s="38">
        <f>'9.1 melléklet'!I111+'9.7 melléklet'!I111</f>
        <v>-3289100</v>
      </c>
      <c r="J111" s="38">
        <f>'9.1 melléklet'!J111+'9.7 melléklet'!J111</f>
        <v>49305106</v>
      </c>
      <c r="K111" s="38">
        <f>'9.1 melléklet'!K111+'9.7 melléklet'!K111</f>
        <v>22580189</v>
      </c>
      <c r="L111" s="55">
        <f>'9.1 melléklet'!L111+'9.7 melléklet'!L111</f>
        <v>68596195</v>
      </c>
      <c r="M111" s="38">
        <f>'9.1 melléklet'!M111+'9.7 melléklet'!M111</f>
        <v>0</v>
      </c>
      <c r="N111" s="38">
        <f>'9.1 melléklet'!N111+'9.7 melléklet'!N111</f>
        <v>0</v>
      </c>
      <c r="O111" s="38">
        <f>'9.1 melléklet'!O111+'9.7 melléklet'!O111</f>
        <v>0</v>
      </c>
      <c r="P111" s="55">
        <f>'9.1 melléklet'!P111+'9.7 melléklet'!P111</f>
        <v>0</v>
      </c>
      <c r="Q111" s="38">
        <f>'9.1 melléklet'!Q111+'9.7 melléklet'!Q111</f>
        <v>0</v>
      </c>
      <c r="R111" s="38">
        <f>'9.1 melléklet'!R111+'9.7 melléklet'!R111</f>
        <v>0</v>
      </c>
      <c r="S111" s="38">
        <f>'9.1 melléklet'!S111+'9.7 melléklet'!S111</f>
        <v>0</v>
      </c>
      <c r="T111" s="55">
        <f>'9.1 melléklet'!T111+'9.7 melléklet'!T111</f>
        <v>0</v>
      </c>
      <c r="U111" s="38">
        <f>'9.1 melléklet'!U111+'9.7 melléklet'!U111</f>
        <v>0</v>
      </c>
      <c r="V111" s="38">
        <f>'9.1 melléklet'!V111+'9.7 melléklet'!V111</f>
        <v>0</v>
      </c>
      <c r="W111" s="38">
        <f>'9.1 melléklet'!W111+'9.7 melléklet'!W111</f>
        <v>0</v>
      </c>
      <c r="X111" s="55">
        <f>'9.1 melléklet'!X111+'9.7 melléklet'!X111</f>
        <v>0</v>
      </c>
      <c r="Y111" s="38">
        <f>'9.1 melléklet'!Y111+'9.7 melléklet'!Y111</f>
        <v>1480833303</v>
      </c>
      <c r="Z111" s="38">
        <f>'9.1 melléklet'!Z111+'9.7 melléklet'!Z111</f>
        <v>215940106</v>
      </c>
      <c r="AA111" s="38">
        <f>'9.1 melléklet'!AA111+'9.7 melléklet'!AA111</f>
        <v>393725705</v>
      </c>
      <c r="AB111" s="55">
        <f>'9.1 melléklet'!AB111+'9.7 melléklet'!AB111</f>
        <v>2090499114</v>
      </c>
    </row>
    <row r="112" spans="1:28" x14ac:dyDescent="0.25">
      <c r="A112" s="21"/>
      <c r="B112" s="21"/>
      <c r="C112" s="2"/>
      <c r="D112" s="2"/>
      <c r="E112" s="3"/>
      <c r="F112" s="3"/>
      <c r="G112" s="3"/>
      <c r="H112" s="3"/>
      <c r="AB112" s="117">
        <f>-'2. melléklet'!AB33</f>
        <v>-2090499114</v>
      </c>
    </row>
    <row r="113" spans="1:28" x14ac:dyDescent="0.25">
      <c r="A113" s="21"/>
      <c r="B113" s="21"/>
      <c r="C113" s="2"/>
      <c r="D113" s="2"/>
      <c r="E113" s="3"/>
      <c r="F113" s="3"/>
      <c r="G113" s="3"/>
      <c r="H113" s="3"/>
      <c r="AB113" s="117">
        <f>SUM(AB111:AB112)</f>
        <v>0</v>
      </c>
    </row>
    <row r="114" spans="1:28" x14ac:dyDescent="0.25">
      <c r="A114" s="21"/>
      <c r="B114" s="21"/>
      <c r="C114" s="2"/>
      <c r="D114" s="2"/>
      <c r="E114" s="3"/>
      <c r="F114" s="3"/>
      <c r="G114" s="3"/>
      <c r="H114" s="3"/>
    </row>
    <row r="115" spans="1:28" x14ac:dyDescent="0.25">
      <c r="A115" s="162"/>
      <c r="B115" s="162"/>
      <c r="C115" s="4"/>
      <c r="D115" s="4"/>
      <c r="E115" s="3"/>
      <c r="F115" s="3"/>
      <c r="G115" s="3"/>
      <c r="H115" s="3"/>
    </row>
    <row r="117" spans="1:28" x14ac:dyDescent="0.25">
      <c r="K117" s="117"/>
    </row>
  </sheetData>
  <mergeCells count="130">
    <mergeCell ref="I6:L6"/>
    <mergeCell ref="M6:P6"/>
    <mergeCell ref="Q6:T6"/>
    <mergeCell ref="U6:X6"/>
    <mergeCell ref="Y6:AB6"/>
    <mergeCell ref="I9:L9"/>
    <mergeCell ref="M9:P9"/>
    <mergeCell ref="Q9:T9"/>
    <mergeCell ref="U9:X9"/>
    <mergeCell ref="Y9:AB9"/>
    <mergeCell ref="I3:L3"/>
    <mergeCell ref="M3:P3"/>
    <mergeCell ref="Q3:T3"/>
    <mergeCell ref="U3:X3"/>
    <mergeCell ref="Y3:AB3"/>
    <mergeCell ref="I4:L4"/>
    <mergeCell ref="M4:P4"/>
    <mergeCell ref="Q4:T4"/>
    <mergeCell ref="U4:X4"/>
    <mergeCell ref="Y4:AB4"/>
    <mergeCell ref="A115:B115"/>
    <mergeCell ref="A107:B107"/>
    <mergeCell ref="A108:B108"/>
    <mergeCell ref="A109:B109"/>
    <mergeCell ref="A110:B110"/>
    <mergeCell ref="A111:B111"/>
    <mergeCell ref="A104:B104"/>
    <mergeCell ref="A105:B105"/>
    <mergeCell ref="A106:B106"/>
    <mergeCell ref="A2:H2"/>
    <mergeCell ref="A3:B3"/>
    <mergeCell ref="C3:H3"/>
    <mergeCell ref="A4:B4"/>
    <mergeCell ref="C4:H4"/>
    <mergeCell ref="A5:B5"/>
    <mergeCell ref="A6:B7"/>
    <mergeCell ref="C6:C7"/>
    <mergeCell ref="E6:H6"/>
    <mergeCell ref="A89:B89"/>
    <mergeCell ref="A90:B90"/>
    <mergeCell ref="A91:B91"/>
    <mergeCell ref="A92:B92"/>
    <mergeCell ref="A93:B93"/>
    <mergeCell ref="A84:B84"/>
    <mergeCell ref="A85:B85"/>
    <mergeCell ref="A86:B86"/>
    <mergeCell ref="A87:B87"/>
    <mergeCell ref="A88:B88"/>
    <mergeCell ref="A99:B99"/>
    <mergeCell ref="A100:B100"/>
    <mergeCell ref="A101:B101"/>
    <mergeCell ref="A102:B102"/>
    <mergeCell ref="A103:B103"/>
    <mergeCell ref="A94:B94"/>
    <mergeCell ref="A95:B95"/>
    <mergeCell ref="A96:B96"/>
    <mergeCell ref="A97:B97"/>
    <mergeCell ref="A98:B98"/>
    <mergeCell ref="A81:B81"/>
    <mergeCell ref="A82:B82"/>
    <mergeCell ref="A83:B83"/>
    <mergeCell ref="A74:B74"/>
    <mergeCell ref="A75:B75"/>
    <mergeCell ref="A76:B76"/>
    <mergeCell ref="A77:B77"/>
    <mergeCell ref="A78:B78"/>
    <mergeCell ref="A69:B69"/>
    <mergeCell ref="A70:B70"/>
    <mergeCell ref="A71:B71"/>
    <mergeCell ref="A72:B72"/>
    <mergeCell ref="A73:B73"/>
    <mergeCell ref="A79:B79"/>
    <mergeCell ref="A80:B80"/>
    <mergeCell ref="A64:B64"/>
    <mergeCell ref="A65:B65"/>
    <mergeCell ref="A66:B66"/>
    <mergeCell ref="A67:B67"/>
    <mergeCell ref="A68:B68"/>
    <mergeCell ref="A59:B59"/>
    <mergeCell ref="A60:B60"/>
    <mergeCell ref="A61:B61"/>
    <mergeCell ref="A62:B62"/>
    <mergeCell ref="A63:B63"/>
    <mergeCell ref="A55:B55"/>
    <mergeCell ref="A56:B56"/>
    <mergeCell ref="A57:B57"/>
    <mergeCell ref="A58:B58"/>
    <mergeCell ref="A49:B49"/>
    <mergeCell ref="A50:B50"/>
    <mergeCell ref="A51:B51"/>
    <mergeCell ref="A52:B52"/>
    <mergeCell ref="A53:B53"/>
    <mergeCell ref="A46:B46"/>
    <mergeCell ref="A47:B47"/>
    <mergeCell ref="A48:B48"/>
    <mergeCell ref="A39:B39"/>
    <mergeCell ref="A40:B40"/>
    <mergeCell ref="A41:B41"/>
    <mergeCell ref="A42:B42"/>
    <mergeCell ref="A43:B43"/>
    <mergeCell ref="A54:B54"/>
    <mergeCell ref="A37:B37"/>
    <mergeCell ref="A38:B38"/>
    <mergeCell ref="A28:B28"/>
    <mergeCell ref="A30:B30"/>
    <mergeCell ref="A31:B31"/>
    <mergeCell ref="A32:B32"/>
    <mergeCell ref="A33:B33"/>
    <mergeCell ref="A44:B44"/>
    <mergeCell ref="A45:B45"/>
    <mergeCell ref="A29:B29"/>
    <mergeCell ref="A26:B26"/>
    <mergeCell ref="A27:B27"/>
    <mergeCell ref="A18:B18"/>
    <mergeCell ref="A19:B19"/>
    <mergeCell ref="A20:B20"/>
    <mergeCell ref="A21:B21"/>
    <mergeCell ref="A22:B22"/>
    <mergeCell ref="A35:B35"/>
    <mergeCell ref="A36:B36"/>
    <mergeCell ref="A11:B11"/>
    <mergeCell ref="A12:B12"/>
    <mergeCell ref="A13:B13"/>
    <mergeCell ref="A16:B16"/>
    <mergeCell ref="A17:B17"/>
    <mergeCell ref="A8:B8"/>
    <mergeCell ref="A23:B23"/>
    <mergeCell ref="A24:B24"/>
    <mergeCell ref="A25:B25"/>
    <mergeCell ref="A9:H9"/>
  </mergeCells>
  <pageMargins left="0.70866141732283472" right="0.70866141732283472" top="0.74803149606299213" bottom="0.74803149606299213" header="0.31496062992125984" footer="0.31496062992125984"/>
  <pageSetup paperSize="9" scale="85" fitToHeight="0" orientation="portrait" horizontalDpi="4294967293" r:id="rId1"/>
  <rowBreaks count="2" manualBreakCount="2">
    <brk id="31" max="7" man="1"/>
    <brk id="88" max="7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92D050"/>
    <pageSetUpPr fitToPage="1"/>
  </sheetPr>
  <dimension ref="A2:AB158"/>
  <sheetViews>
    <sheetView zoomScaleNormal="100" zoomScaleSheetLayoutView="100" workbookViewId="0">
      <pane ySplit="10" topLeftCell="A137" activePane="bottomLeft" state="frozen"/>
      <selection pane="bottomLeft" activeCell="I148" sqref="I148:L148"/>
    </sheetView>
  </sheetViews>
  <sheetFormatPr defaultColWidth="9.140625" defaultRowHeight="15" x14ac:dyDescent="0.25"/>
  <cols>
    <col min="1" max="1" width="8.5703125" style="17" customWidth="1"/>
    <col min="2" max="2" width="9.140625" style="17" hidden="1" customWidth="1"/>
    <col min="3" max="3" width="28" style="18" customWidth="1"/>
    <col min="4" max="4" width="7.140625" style="18" customWidth="1"/>
    <col min="5" max="5" width="18.85546875" style="1" customWidth="1"/>
    <col min="6" max="6" width="14.5703125" style="1" customWidth="1"/>
    <col min="7" max="7" width="14.28515625" style="1" customWidth="1"/>
    <col min="8" max="8" width="15.42578125" style="1" customWidth="1"/>
    <col min="9" max="9" width="18.85546875" style="1" customWidth="1"/>
    <col min="10" max="10" width="14.5703125" style="1" customWidth="1"/>
    <col min="11" max="11" width="14.28515625" style="1" customWidth="1"/>
    <col min="12" max="12" width="17.140625" style="1" customWidth="1"/>
    <col min="13" max="13" width="18.85546875" style="1" hidden="1" customWidth="1"/>
    <col min="14" max="14" width="14.5703125" style="1" hidden="1" customWidth="1"/>
    <col min="15" max="15" width="14.28515625" style="1" hidden="1" customWidth="1"/>
    <col min="16" max="16" width="17.140625" style="1" hidden="1" customWidth="1"/>
    <col min="17" max="17" width="18.85546875" style="1" hidden="1" customWidth="1"/>
    <col min="18" max="18" width="14.5703125" style="1" hidden="1" customWidth="1"/>
    <col min="19" max="19" width="14.28515625" style="1" hidden="1" customWidth="1"/>
    <col min="20" max="20" width="17.140625" style="1" hidden="1" customWidth="1"/>
    <col min="21" max="21" width="18.85546875" style="1" hidden="1" customWidth="1"/>
    <col min="22" max="22" width="14.5703125" style="1" hidden="1" customWidth="1"/>
    <col min="23" max="23" width="14.28515625" style="1" hidden="1" customWidth="1"/>
    <col min="24" max="24" width="17.140625" style="1" hidden="1" customWidth="1"/>
    <col min="25" max="25" width="18.85546875" style="1" customWidth="1"/>
    <col min="26" max="26" width="14.5703125" style="1" customWidth="1"/>
    <col min="27" max="27" width="14.28515625" style="1" customWidth="1"/>
    <col min="28" max="28" width="17.140625" style="1" customWidth="1"/>
    <col min="29" max="16384" width="9.140625" style="1"/>
  </cols>
  <sheetData>
    <row r="2" spans="1:28" ht="15" customHeight="1" x14ac:dyDescent="0.25">
      <c r="A2" s="156" t="s">
        <v>456</v>
      </c>
      <c r="B2" s="156"/>
      <c r="C2" s="156"/>
      <c r="D2" s="156"/>
      <c r="E2" s="156"/>
      <c r="F2" s="156"/>
      <c r="G2" s="156"/>
      <c r="H2" s="156"/>
    </row>
    <row r="3" spans="1:28" x14ac:dyDescent="0.25">
      <c r="A3" s="145" t="s">
        <v>41</v>
      </c>
      <c r="B3" s="145"/>
      <c r="C3" s="157" t="s">
        <v>416</v>
      </c>
      <c r="D3" s="157"/>
      <c r="E3" s="157"/>
      <c r="F3" s="157"/>
      <c r="G3" s="157"/>
      <c r="H3" s="157"/>
      <c r="I3" s="164" t="s">
        <v>416</v>
      </c>
      <c r="J3" s="157"/>
      <c r="K3" s="157"/>
      <c r="L3" s="157"/>
      <c r="M3" s="164" t="s">
        <v>416</v>
      </c>
      <c r="N3" s="157"/>
      <c r="O3" s="157"/>
      <c r="P3" s="157"/>
      <c r="Q3" s="164" t="s">
        <v>416</v>
      </c>
      <c r="R3" s="157"/>
      <c r="S3" s="157"/>
      <c r="T3" s="157"/>
      <c r="U3" s="164" t="s">
        <v>416</v>
      </c>
      <c r="V3" s="157"/>
      <c r="W3" s="157"/>
      <c r="X3" s="157"/>
      <c r="Y3" s="164" t="s">
        <v>416</v>
      </c>
      <c r="Z3" s="157"/>
      <c r="AA3" s="157"/>
      <c r="AB3" s="157"/>
    </row>
    <row r="4" spans="1:28" x14ac:dyDescent="0.25">
      <c r="A4" s="145" t="s">
        <v>53</v>
      </c>
      <c r="B4" s="145"/>
      <c r="C4" s="158" t="s">
        <v>54</v>
      </c>
      <c r="D4" s="158"/>
      <c r="E4" s="158"/>
      <c r="F4" s="158"/>
      <c r="G4" s="158"/>
      <c r="H4" s="158"/>
      <c r="I4" s="165" t="s">
        <v>54</v>
      </c>
      <c r="J4" s="158"/>
      <c r="K4" s="158"/>
      <c r="L4" s="158"/>
      <c r="M4" s="165" t="s">
        <v>54</v>
      </c>
      <c r="N4" s="158"/>
      <c r="O4" s="158"/>
      <c r="P4" s="158"/>
      <c r="Q4" s="165" t="s">
        <v>54</v>
      </c>
      <c r="R4" s="158"/>
      <c r="S4" s="158"/>
      <c r="T4" s="158"/>
      <c r="U4" s="165" t="s">
        <v>54</v>
      </c>
      <c r="V4" s="158"/>
      <c r="W4" s="158"/>
      <c r="X4" s="158"/>
      <c r="Y4" s="165" t="s">
        <v>54</v>
      </c>
      <c r="Z4" s="158"/>
      <c r="AA4" s="158"/>
      <c r="AB4" s="158"/>
    </row>
    <row r="5" spans="1:28" x14ac:dyDescent="0.25">
      <c r="A5" s="159"/>
      <c r="B5" s="159"/>
      <c r="C5" s="35"/>
      <c r="D5" s="35"/>
      <c r="E5" s="36"/>
      <c r="F5" s="36"/>
      <c r="G5" s="36"/>
      <c r="H5" s="40"/>
      <c r="I5" s="89"/>
      <c r="J5" s="36"/>
      <c r="K5" s="36"/>
      <c r="L5" s="40"/>
      <c r="M5" s="36"/>
      <c r="N5" s="36"/>
      <c r="O5" s="36"/>
      <c r="P5" s="40"/>
      <c r="Q5" s="36"/>
      <c r="R5" s="36"/>
      <c r="S5" s="36"/>
      <c r="T5" s="40"/>
      <c r="U5" s="36"/>
      <c r="V5" s="36"/>
      <c r="W5" s="36"/>
      <c r="X5" s="40"/>
      <c r="Y5" s="36"/>
      <c r="Z5" s="36"/>
      <c r="AA5" s="36"/>
      <c r="AB5" s="40"/>
    </row>
    <row r="6" spans="1:28" x14ac:dyDescent="0.25">
      <c r="A6" s="145" t="s">
        <v>55</v>
      </c>
      <c r="B6" s="145"/>
      <c r="C6" s="160" t="s">
        <v>56</v>
      </c>
      <c r="D6" s="33"/>
      <c r="E6" s="158" t="s">
        <v>367</v>
      </c>
      <c r="F6" s="158"/>
      <c r="G6" s="158"/>
      <c r="H6" s="161"/>
      <c r="I6" s="165" t="s">
        <v>420</v>
      </c>
      <c r="J6" s="158"/>
      <c r="K6" s="158"/>
      <c r="L6" s="161"/>
      <c r="M6" s="165" t="s">
        <v>421</v>
      </c>
      <c r="N6" s="158"/>
      <c r="O6" s="158"/>
      <c r="P6" s="161"/>
      <c r="Q6" s="165" t="s">
        <v>422</v>
      </c>
      <c r="R6" s="158"/>
      <c r="S6" s="158"/>
      <c r="T6" s="161"/>
      <c r="U6" s="165" t="s">
        <v>423</v>
      </c>
      <c r="V6" s="158"/>
      <c r="W6" s="158"/>
      <c r="X6" s="161"/>
      <c r="Y6" s="165" t="s">
        <v>424</v>
      </c>
      <c r="Z6" s="158"/>
      <c r="AA6" s="158"/>
      <c r="AB6" s="161"/>
    </row>
    <row r="7" spans="1:28" ht="25.5" x14ac:dyDescent="0.25">
      <c r="A7" s="145"/>
      <c r="B7" s="145"/>
      <c r="C7" s="160"/>
      <c r="D7" s="33"/>
      <c r="E7" s="39" t="s">
        <v>0</v>
      </c>
      <c r="F7" s="39" t="s">
        <v>1</v>
      </c>
      <c r="G7" s="39" t="s">
        <v>2</v>
      </c>
      <c r="H7" s="39" t="s">
        <v>3</v>
      </c>
      <c r="I7" s="90" t="s">
        <v>0</v>
      </c>
      <c r="J7" s="88" t="s">
        <v>1</v>
      </c>
      <c r="K7" s="88" t="s">
        <v>2</v>
      </c>
      <c r="L7" s="88" t="s">
        <v>3</v>
      </c>
      <c r="M7" s="88" t="s">
        <v>0</v>
      </c>
      <c r="N7" s="88" t="s">
        <v>1</v>
      </c>
      <c r="O7" s="88" t="s">
        <v>2</v>
      </c>
      <c r="P7" s="88" t="s">
        <v>3</v>
      </c>
      <c r="Q7" s="88" t="s">
        <v>0</v>
      </c>
      <c r="R7" s="88" t="s">
        <v>1</v>
      </c>
      <c r="S7" s="88" t="s">
        <v>2</v>
      </c>
      <c r="T7" s="88" t="s">
        <v>3</v>
      </c>
      <c r="U7" s="88" t="s">
        <v>0</v>
      </c>
      <c r="V7" s="88" t="s">
        <v>1</v>
      </c>
      <c r="W7" s="88" t="s">
        <v>2</v>
      </c>
      <c r="X7" s="88" t="s">
        <v>3</v>
      </c>
      <c r="Y7" s="88" t="s">
        <v>0</v>
      </c>
      <c r="Z7" s="88" t="s">
        <v>1</v>
      </c>
      <c r="AA7" s="88" t="s">
        <v>2</v>
      </c>
      <c r="AB7" s="88" t="s">
        <v>3</v>
      </c>
    </row>
    <row r="8" spans="1:28" x14ac:dyDescent="0.25">
      <c r="A8" s="145">
        <v>1</v>
      </c>
      <c r="B8" s="145"/>
      <c r="C8" s="39">
        <v>2</v>
      </c>
      <c r="D8" s="39"/>
      <c r="E8" s="39">
        <v>3</v>
      </c>
      <c r="F8" s="39">
        <v>4</v>
      </c>
      <c r="G8" s="39">
        <v>5</v>
      </c>
      <c r="H8" s="39">
        <v>6</v>
      </c>
      <c r="I8" s="90">
        <v>3</v>
      </c>
      <c r="J8" s="88">
        <v>4</v>
      </c>
      <c r="K8" s="88">
        <v>5</v>
      </c>
      <c r="L8" s="88">
        <v>6</v>
      </c>
      <c r="M8" s="88">
        <v>3</v>
      </c>
      <c r="N8" s="88">
        <v>4</v>
      </c>
      <c r="O8" s="88">
        <v>5</v>
      </c>
      <c r="P8" s="88">
        <v>6</v>
      </c>
      <c r="Q8" s="88">
        <v>3</v>
      </c>
      <c r="R8" s="88">
        <v>4</v>
      </c>
      <c r="S8" s="88">
        <v>5</v>
      </c>
      <c r="T8" s="88">
        <v>6</v>
      </c>
      <c r="U8" s="88">
        <v>3</v>
      </c>
      <c r="V8" s="88">
        <v>4</v>
      </c>
      <c r="W8" s="88">
        <v>5</v>
      </c>
      <c r="X8" s="88">
        <v>6</v>
      </c>
      <c r="Y8" s="88">
        <v>3</v>
      </c>
      <c r="Z8" s="88">
        <v>4</v>
      </c>
      <c r="AA8" s="88">
        <v>5</v>
      </c>
      <c r="AB8" s="88">
        <v>6</v>
      </c>
    </row>
    <row r="9" spans="1:28" x14ac:dyDescent="0.25">
      <c r="A9" s="150" t="s">
        <v>39</v>
      </c>
      <c r="B9" s="150"/>
      <c r="C9" s="150"/>
      <c r="D9" s="150"/>
      <c r="E9" s="150"/>
      <c r="F9" s="150"/>
      <c r="G9" s="150"/>
      <c r="H9" s="150"/>
      <c r="I9" s="166" t="s">
        <v>39</v>
      </c>
      <c r="J9" s="167"/>
      <c r="K9" s="167"/>
      <c r="L9" s="167"/>
      <c r="M9" s="166" t="s">
        <v>39</v>
      </c>
      <c r="N9" s="167"/>
      <c r="O9" s="167"/>
      <c r="P9" s="167"/>
      <c r="Q9" s="166" t="s">
        <v>39</v>
      </c>
      <c r="R9" s="167"/>
      <c r="S9" s="167"/>
      <c r="T9" s="167"/>
      <c r="U9" s="166" t="s">
        <v>39</v>
      </c>
      <c r="V9" s="167"/>
      <c r="W9" s="167"/>
      <c r="X9" s="167"/>
      <c r="Y9" s="166" t="s">
        <v>39</v>
      </c>
      <c r="Z9" s="167"/>
      <c r="AA9" s="167"/>
      <c r="AB9" s="167"/>
    </row>
    <row r="10" spans="1:28" x14ac:dyDescent="0.25">
      <c r="I10" s="107"/>
    </row>
    <row r="11" spans="1:28" ht="38.25" x14ac:dyDescent="0.25">
      <c r="A11" s="143" t="s">
        <v>84</v>
      </c>
      <c r="B11" s="144"/>
      <c r="C11" s="23" t="s">
        <v>5</v>
      </c>
      <c r="D11" s="23" t="s">
        <v>64</v>
      </c>
      <c r="E11" s="24"/>
      <c r="F11" s="25"/>
      <c r="G11" s="24"/>
      <c r="H11" s="24">
        <f t="shared" ref="H11:H74" si="0">E11+F11+G11</f>
        <v>0</v>
      </c>
      <c r="I11" s="91"/>
      <c r="J11" s="91"/>
      <c r="K11" s="91"/>
      <c r="L11" s="24">
        <f t="shared" ref="L11:L16" si="1">I11+J11+K11</f>
        <v>0</v>
      </c>
      <c r="M11" s="91"/>
      <c r="N11" s="91"/>
      <c r="O11" s="91"/>
      <c r="P11" s="24">
        <f t="shared" ref="P11:P16" si="2">M11+N11+O11</f>
        <v>0</v>
      </c>
      <c r="Q11" s="91"/>
      <c r="R11" s="91"/>
      <c r="S11" s="91"/>
      <c r="T11" s="24">
        <f t="shared" ref="T11:T16" si="3">Q11+R11+S11</f>
        <v>0</v>
      </c>
      <c r="U11" s="91"/>
      <c r="V11" s="91"/>
      <c r="W11" s="91"/>
      <c r="X11" s="24">
        <f t="shared" ref="X11:X16" si="4">U11+V11+W11</f>
        <v>0</v>
      </c>
      <c r="Y11" s="24">
        <f>+E11+I11+M11+Q11+U11</f>
        <v>0</v>
      </c>
      <c r="Z11" s="24">
        <f t="shared" ref="Z11:AA26" si="5">+F11+J11+N11+R11+V11</f>
        <v>0</v>
      </c>
      <c r="AA11" s="24">
        <f t="shared" si="5"/>
        <v>0</v>
      </c>
      <c r="AB11" s="28">
        <f t="shared" ref="AB11:AB74" si="6">Y11+Z11+AA11</f>
        <v>0</v>
      </c>
    </row>
    <row r="12" spans="1:28" ht="38.25" x14ac:dyDescent="0.25">
      <c r="A12" s="143" t="s">
        <v>85</v>
      </c>
      <c r="B12" s="144"/>
      <c r="C12" s="23" t="s">
        <v>65</v>
      </c>
      <c r="D12" s="23" t="s">
        <v>66</v>
      </c>
      <c r="E12" s="24"/>
      <c r="F12" s="25"/>
      <c r="G12" s="25"/>
      <c r="H12" s="24">
        <f t="shared" si="0"/>
        <v>0</v>
      </c>
      <c r="I12" s="91"/>
      <c r="J12" s="91"/>
      <c r="K12" s="91"/>
      <c r="L12" s="24">
        <f t="shared" si="1"/>
        <v>0</v>
      </c>
      <c r="M12" s="91"/>
      <c r="N12" s="91"/>
      <c r="O12" s="91"/>
      <c r="P12" s="24">
        <f t="shared" si="2"/>
        <v>0</v>
      </c>
      <c r="Q12" s="91"/>
      <c r="R12" s="91"/>
      <c r="S12" s="91"/>
      <c r="T12" s="24">
        <f t="shared" si="3"/>
        <v>0</v>
      </c>
      <c r="U12" s="91"/>
      <c r="V12" s="91"/>
      <c r="W12" s="91"/>
      <c r="X12" s="24">
        <f t="shared" si="4"/>
        <v>0</v>
      </c>
      <c r="Y12" s="24">
        <f t="shared" ref="Y12:AA75" si="7">+E12+I12+M12+Q12+U12</f>
        <v>0</v>
      </c>
      <c r="Z12" s="24">
        <f t="shared" si="5"/>
        <v>0</v>
      </c>
      <c r="AA12" s="24">
        <f t="shared" si="5"/>
        <v>0</v>
      </c>
      <c r="AB12" s="28">
        <f t="shared" si="6"/>
        <v>0</v>
      </c>
    </row>
    <row r="13" spans="1:28" ht="51" x14ac:dyDescent="0.25">
      <c r="A13" s="143" t="s">
        <v>86</v>
      </c>
      <c r="B13" s="144"/>
      <c r="C13" s="23" t="s">
        <v>67</v>
      </c>
      <c r="D13" s="23" t="s">
        <v>369</v>
      </c>
      <c r="E13" s="24"/>
      <c r="F13" s="25"/>
      <c r="G13" s="25"/>
      <c r="H13" s="24">
        <f t="shared" si="0"/>
        <v>0</v>
      </c>
      <c r="I13" s="91"/>
      <c r="J13" s="91"/>
      <c r="K13" s="91"/>
      <c r="L13" s="24">
        <f t="shared" si="1"/>
        <v>0</v>
      </c>
      <c r="M13" s="91"/>
      <c r="N13" s="91"/>
      <c r="O13" s="91"/>
      <c r="P13" s="24">
        <f t="shared" si="2"/>
        <v>0</v>
      </c>
      <c r="Q13" s="91"/>
      <c r="R13" s="91"/>
      <c r="S13" s="91"/>
      <c r="T13" s="24">
        <f t="shared" si="3"/>
        <v>0</v>
      </c>
      <c r="U13" s="91"/>
      <c r="V13" s="91"/>
      <c r="W13" s="91"/>
      <c r="X13" s="24">
        <f t="shared" si="4"/>
        <v>0</v>
      </c>
      <c r="Y13" s="24">
        <f t="shared" si="7"/>
        <v>0</v>
      </c>
      <c r="Z13" s="24">
        <f t="shared" si="5"/>
        <v>0</v>
      </c>
      <c r="AA13" s="24">
        <f t="shared" si="5"/>
        <v>0</v>
      </c>
      <c r="AB13" s="28">
        <f t="shared" si="6"/>
        <v>0</v>
      </c>
    </row>
    <row r="14" spans="1:28" ht="38.25" x14ac:dyDescent="0.25">
      <c r="A14" s="51" t="s">
        <v>87</v>
      </c>
      <c r="B14" s="51"/>
      <c r="C14" s="23" t="s">
        <v>368</v>
      </c>
      <c r="D14" s="23" t="s">
        <v>370</v>
      </c>
      <c r="E14" s="24"/>
      <c r="F14" s="25"/>
      <c r="G14" s="25"/>
      <c r="H14" s="24">
        <f t="shared" si="0"/>
        <v>0</v>
      </c>
      <c r="I14" s="91"/>
      <c r="J14" s="91"/>
      <c r="K14" s="91"/>
      <c r="L14" s="24">
        <f t="shared" si="1"/>
        <v>0</v>
      </c>
      <c r="M14" s="91"/>
      <c r="N14" s="91"/>
      <c r="O14" s="91"/>
      <c r="P14" s="24">
        <f t="shared" si="2"/>
        <v>0</v>
      </c>
      <c r="Q14" s="91"/>
      <c r="R14" s="91"/>
      <c r="S14" s="91"/>
      <c r="T14" s="24">
        <f t="shared" si="3"/>
        <v>0</v>
      </c>
      <c r="U14" s="91"/>
      <c r="V14" s="91"/>
      <c r="W14" s="91"/>
      <c r="X14" s="24">
        <f t="shared" si="4"/>
        <v>0</v>
      </c>
      <c r="Y14" s="24">
        <f t="shared" si="7"/>
        <v>0</v>
      </c>
      <c r="Z14" s="24">
        <f t="shared" si="5"/>
        <v>0</v>
      </c>
      <c r="AA14" s="24">
        <f t="shared" si="5"/>
        <v>0</v>
      </c>
      <c r="AB14" s="28">
        <f t="shared" si="6"/>
        <v>0</v>
      </c>
    </row>
    <row r="15" spans="1:28" ht="51" x14ac:dyDescent="0.25">
      <c r="A15" s="51" t="s">
        <v>88</v>
      </c>
      <c r="B15" s="51"/>
      <c r="C15" s="23" t="s">
        <v>371</v>
      </c>
      <c r="D15" s="23" t="s">
        <v>68</v>
      </c>
      <c r="E15" s="24">
        <f>E13+E14</f>
        <v>0</v>
      </c>
      <c r="F15" s="24">
        <f t="shared" ref="F15:G15" si="8">F13+F14</f>
        <v>0</v>
      </c>
      <c r="G15" s="24">
        <f t="shared" si="8"/>
        <v>0</v>
      </c>
      <c r="H15" s="24">
        <f t="shared" si="0"/>
        <v>0</v>
      </c>
      <c r="I15" s="91">
        <f>I13+I14</f>
        <v>0</v>
      </c>
      <c r="J15" s="91">
        <f t="shared" ref="J15:K15" si="9">J13+J14</f>
        <v>0</v>
      </c>
      <c r="K15" s="91">
        <f t="shared" si="9"/>
        <v>0</v>
      </c>
      <c r="L15" s="24">
        <f t="shared" si="1"/>
        <v>0</v>
      </c>
      <c r="M15" s="91">
        <f>M13+M14</f>
        <v>0</v>
      </c>
      <c r="N15" s="91">
        <f t="shared" ref="N15:O15" si="10">N13+N14</f>
        <v>0</v>
      </c>
      <c r="O15" s="91">
        <f t="shared" si="10"/>
        <v>0</v>
      </c>
      <c r="P15" s="24">
        <f t="shared" si="2"/>
        <v>0</v>
      </c>
      <c r="Q15" s="91">
        <f>Q13+Q14</f>
        <v>0</v>
      </c>
      <c r="R15" s="91">
        <f t="shared" ref="R15:S15" si="11">R13+R14</f>
        <v>0</v>
      </c>
      <c r="S15" s="91">
        <f t="shared" si="11"/>
        <v>0</v>
      </c>
      <c r="T15" s="24">
        <f t="shared" si="3"/>
        <v>0</v>
      </c>
      <c r="U15" s="91">
        <f>U13+U14</f>
        <v>0</v>
      </c>
      <c r="V15" s="91">
        <f t="shared" ref="V15:W15" si="12">V13+V14</f>
        <v>0</v>
      </c>
      <c r="W15" s="91">
        <f t="shared" si="12"/>
        <v>0</v>
      </c>
      <c r="X15" s="24">
        <f t="shared" si="4"/>
        <v>0</v>
      </c>
      <c r="Y15" s="24">
        <f t="shared" si="7"/>
        <v>0</v>
      </c>
      <c r="Z15" s="24">
        <f t="shared" si="5"/>
        <v>0</v>
      </c>
      <c r="AA15" s="24">
        <f t="shared" si="5"/>
        <v>0</v>
      </c>
      <c r="AB15" s="28">
        <f t="shared" si="6"/>
        <v>0</v>
      </c>
    </row>
    <row r="16" spans="1:28" ht="25.5" x14ac:dyDescent="0.25">
      <c r="A16" s="143" t="s">
        <v>89</v>
      </c>
      <c r="B16" s="144"/>
      <c r="C16" s="23" t="s">
        <v>69</v>
      </c>
      <c r="D16" s="23" t="s">
        <v>70</v>
      </c>
      <c r="E16" s="24"/>
      <c r="F16" s="25"/>
      <c r="G16" s="25"/>
      <c r="H16" s="24">
        <f t="shared" si="0"/>
        <v>0</v>
      </c>
      <c r="I16" s="91"/>
      <c r="J16" s="91"/>
      <c r="K16" s="91"/>
      <c r="L16" s="24">
        <f t="shared" si="1"/>
        <v>0</v>
      </c>
      <c r="M16" s="91"/>
      <c r="N16" s="91"/>
      <c r="O16" s="91"/>
      <c r="P16" s="24">
        <f t="shared" si="2"/>
        <v>0</v>
      </c>
      <c r="Q16" s="91"/>
      <c r="R16" s="91"/>
      <c r="S16" s="91"/>
      <c r="T16" s="24">
        <f t="shared" si="3"/>
        <v>0</v>
      </c>
      <c r="U16" s="91"/>
      <c r="V16" s="91"/>
      <c r="W16" s="91"/>
      <c r="X16" s="24">
        <f t="shared" si="4"/>
        <v>0</v>
      </c>
      <c r="Y16" s="24">
        <f t="shared" si="7"/>
        <v>0</v>
      </c>
      <c r="Z16" s="24">
        <f t="shared" si="5"/>
        <v>0</v>
      </c>
      <c r="AA16" s="24">
        <f t="shared" si="5"/>
        <v>0</v>
      </c>
      <c r="AB16" s="28">
        <f t="shared" si="6"/>
        <v>0</v>
      </c>
    </row>
    <row r="17" spans="1:28" ht="38.25" x14ac:dyDescent="0.25">
      <c r="A17" s="143" t="s">
        <v>90</v>
      </c>
      <c r="B17" s="144"/>
      <c r="C17" s="23" t="s">
        <v>71</v>
      </c>
      <c r="D17" s="23" t="s">
        <v>72</v>
      </c>
      <c r="E17" s="25"/>
      <c r="F17" s="25"/>
      <c r="G17" s="25"/>
      <c r="H17" s="25">
        <f t="shared" si="0"/>
        <v>0</v>
      </c>
      <c r="I17" s="92"/>
      <c r="J17" s="92"/>
      <c r="K17" s="92"/>
      <c r="L17" s="25"/>
      <c r="M17" s="92"/>
      <c r="N17" s="92"/>
      <c r="O17" s="92"/>
      <c r="P17" s="25"/>
      <c r="Q17" s="92"/>
      <c r="R17" s="92"/>
      <c r="S17" s="92"/>
      <c r="T17" s="25"/>
      <c r="U17" s="92"/>
      <c r="V17" s="92"/>
      <c r="W17" s="92"/>
      <c r="X17" s="25"/>
      <c r="Y17" s="24">
        <f t="shared" si="7"/>
        <v>0</v>
      </c>
      <c r="Z17" s="24">
        <f t="shared" si="5"/>
        <v>0</v>
      </c>
      <c r="AA17" s="24">
        <f t="shared" si="5"/>
        <v>0</v>
      </c>
      <c r="AB17" s="28">
        <f t="shared" si="6"/>
        <v>0</v>
      </c>
    </row>
    <row r="18" spans="1:28" x14ac:dyDescent="0.25">
      <c r="A18" s="143" t="s">
        <v>91</v>
      </c>
      <c r="B18" s="144"/>
      <c r="C18" s="26" t="s">
        <v>61</v>
      </c>
      <c r="D18" s="26" t="s">
        <v>73</v>
      </c>
      <c r="E18" s="27"/>
      <c r="F18" s="27"/>
      <c r="G18" s="27"/>
      <c r="H18" s="27">
        <f t="shared" si="0"/>
        <v>0</v>
      </c>
      <c r="I18" s="93"/>
      <c r="J18" s="93"/>
      <c r="K18" s="93"/>
      <c r="L18" s="27"/>
      <c r="M18" s="93"/>
      <c r="N18" s="93"/>
      <c r="O18" s="93"/>
      <c r="P18" s="27"/>
      <c r="Q18" s="93"/>
      <c r="R18" s="93"/>
      <c r="S18" s="93"/>
      <c r="T18" s="27"/>
      <c r="U18" s="93"/>
      <c r="V18" s="93"/>
      <c r="W18" s="93"/>
      <c r="X18" s="27"/>
      <c r="Y18" s="24">
        <f t="shared" si="7"/>
        <v>0</v>
      </c>
      <c r="Z18" s="24">
        <f t="shared" si="5"/>
        <v>0</v>
      </c>
      <c r="AA18" s="24">
        <f t="shared" si="5"/>
        <v>0</v>
      </c>
      <c r="AB18" s="28">
        <f t="shared" si="6"/>
        <v>0</v>
      </c>
    </row>
    <row r="19" spans="1:28" ht="25.5" x14ac:dyDescent="0.25">
      <c r="A19" s="146" t="s">
        <v>92</v>
      </c>
      <c r="B19" s="147"/>
      <c r="C19" s="13" t="s">
        <v>373</v>
      </c>
      <c r="D19" s="13" t="s">
        <v>74</v>
      </c>
      <c r="E19" s="28">
        <f>E11+E12+E13+E16+E17+E18</f>
        <v>0</v>
      </c>
      <c r="F19" s="28">
        <f>F11+F12+F13+F16+F17+F18</f>
        <v>0</v>
      </c>
      <c r="G19" s="28">
        <f>G11+G12+G13+G16+G17+G18</f>
        <v>0</v>
      </c>
      <c r="H19" s="28">
        <f t="shared" si="0"/>
        <v>0</v>
      </c>
      <c r="I19" s="94">
        <f>I11+I12+I15+I16+I17+I18</f>
        <v>0</v>
      </c>
      <c r="J19" s="94">
        <f t="shared" ref="J19:L19" si="13">J11+J12+J15+J16+J17+J18</f>
        <v>0</v>
      </c>
      <c r="K19" s="94">
        <f t="shared" si="13"/>
        <v>0</v>
      </c>
      <c r="L19" s="28">
        <f t="shared" si="13"/>
        <v>0</v>
      </c>
      <c r="M19" s="94">
        <f>M11+M12+M15+M16+M17+M18</f>
        <v>0</v>
      </c>
      <c r="N19" s="94">
        <f t="shared" ref="N19:P19" si="14">N11+N12+N15+N16+N17+N18</f>
        <v>0</v>
      </c>
      <c r="O19" s="94">
        <f t="shared" si="14"/>
        <v>0</v>
      </c>
      <c r="P19" s="28">
        <f t="shared" si="14"/>
        <v>0</v>
      </c>
      <c r="Q19" s="94">
        <f>Q11+Q12+Q15+Q16+Q17+Q18</f>
        <v>0</v>
      </c>
      <c r="R19" s="94">
        <f t="shared" ref="R19:T19" si="15">R11+R12+R15+R16+R17+R18</f>
        <v>0</v>
      </c>
      <c r="S19" s="94">
        <f t="shared" si="15"/>
        <v>0</v>
      </c>
      <c r="T19" s="28">
        <f t="shared" si="15"/>
        <v>0</v>
      </c>
      <c r="U19" s="94">
        <f>U11+U12+U15+U16+U17+U18</f>
        <v>0</v>
      </c>
      <c r="V19" s="94">
        <f t="shared" ref="V19:X19" si="16">V11+V12+V15+V16+V17+V18</f>
        <v>0</v>
      </c>
      <c r="W19" s="94">
        <f t="shared" si="16"/>
        <v>0</v>
      </c>
      <c r="X19" s="28">
        <f t="shared" si="16"/>
        <v>0</v>
      </c>
      <c r="Y19" s="28">
        <f t="shared" si="7"/>
        <v>0</v>
      </c>
      <c r="Z19" s="28">
        <f t="shared" si="5"/>
        <v>0</v>
      </c>
      <c r="AA19" s="28">
        <f t="shared" si="5"/>
        <v>0</v>
      </c>
      <c r="AB19" s="28">
        <f t="shared" si="6"/>
        <v>0</v>
      </c>
    </row>
    <row r="20" spans="1:28" x14ac:dyDescent="0.25">
      <c r="A20" s="146" t="s">
        <v>93</v>
      </c>
      <c r="B20" s="147"/>
      <c r="C20" s="13" t="s">
        <v>7</v>
      </c>
      <c r="D20" s="13" t="s">
        <v>79</v>
      </c>
      <c r="E20" s="29"/>
      <c r="F20" s="29"/>
      <c r="G20" s="29"/>
      <c r="H20" s="29">
        <f t="shared" si="0"/>
        <v>0</v>
      </c>
      <c r="I20" s="95"/>
      <c r="J20" s="95"/>
      <c r="K20" s="95"/>
      <c r="L20" s="29">
        <f t="shared" ref="L20:L24" si="17">I20+J20+K20</f>
        <v>0</v>
      </c>
      <c r="M20" s="95"/>
      <c r="N20" s="95"/>
      <c r="O20" s="95"/>
      <c r="P20" s="29">
        <f t="shared" ref="P20:P24" si="18">M20+N20+O20</f>
        <v>0</v>
      </c>
      <c r="Q20" s="95"/>
      <c r="R20" s="95"/>
      <c r="S20" s="95"/>
      <c r="T20" s="29">
        <f t="shared" ref="T20:T24" si="19">Q20+R20+S20</f>
        <v>0</v>
      </c>
      <c r="U20" s="95"/>
      <c r="V20" s="95"/>
      <c r="W20" s="95"/>
      <c r="X20" s="29">
        <f t="shared" ref="X20:X24" si="20">U20+V20+W20</f>
        <v>0</v>
      </c>
      <c r="Y20" s="24">
        <f t="shared" si="7"/>
        <v>0</v>
      </c>
      <c r="Z20" s="24">
        <f t="shared" si="5"/>
        <v>0</v>
      </c>
      <c r="AA20" s="24">
        <f t="shared" si="5"/>
        <v>0</v>
      </c>
      <c r="AB20" s="28">
        <f t="shared" si="6"/>
        <v>0</v>
      </c>
    </row>
    <row r="21" spans="1:28" ht="51" x14ac:dyDescent="0.25">
      <c r="A21" s="146" t="s">
        <v>94</v>
      </c>
      <c r="B21" s="147"/>
      <c r="C21" s="13" t="s">
        <v>75</v>
      </c>
      <c r="D21" s="13" t="s">
        <v>80</v>
      </c>
      <c r="E21" s="29"/>
      <c r="F21" s="29"/>
      <c r="G21" s="29"/>
      <c r="H21" s="29">
        <f t="shared" si="0"/>
        <v>0</v>
      </c>
      <c r="I21" s="95"/>
      <c r="J21" s="95"/>
      <c r="K21" s="95"/>
      <c r="L21" s="29">
        <f t="shared" si="17"/>
        <v>0</v>
      </c>
      <c r="M21" s="95"/>
      <c r="N21" s="95"/>
      <c r="O21" s="95"/>
      <c r="P21" s="29">
        <f t="shared" si="18"/>
        <v>0</v>
      </c>
      <c r="Q21" s="95"/>
      <c r="R21" s="95"/>
      <c r="S21" s="95"/>
      <c r="T21" s="29">
        <f t="shared" si="19"/>
        <v>0</v>
      </c>
      <c r="U21" s="95"/>
      <c r="V21" s="95"/>
      <c r="W21" s="95"/>
      <c r="X21" s="29">
        <f t="shared" si="20"/>
        <v>0</v>
      </c>
      <c r="Y21" s="24">
        <f t="shared" si="7"/>
        <v>0</v>
      </c>
      <c r="Z21" s="24">
        <f t="shared" si="5"/>
        <v>0</v>
      </c>
      <c r="AA21" s="24">
        <f t="shared" si="5"/>
        <v>0</v>
      </c>
      <c r="AB21" s="28">
        <f t="shared" si="6"/>
        <v>0</v>
      </c>
    </row>
    <row r="22" spans="1:28" ht="51" x14ac:dyDescent="0.25">
      <c r="A22" s="146" t="s">
        <v>95</v>
      </c>
      <c r="B22" s="147"/>
      <c r="C22" s="13" t="s">
        <v>76</v>
      </c>
      <c r="D22" s="13" t="s">
        <v>81</v>
      </c>
      <c r="E22" s="29"/>
      <c r="F22" s="29"/>
      <c r="G22" s="29"/>
      <c r="H22" s="29">
        <f t="shared" si="0"/>
        <v>0</v>
      </c>
      <c r="I22" s="95"/>
      <c r="J22" s="95"/>
      <c r="K22" s="95"/>
      <c r="L22" s="29">
        <f t="shared" si="17"/>
        <v>0</v>
      </c>
      <c r="M22" s="95"/>
      <c r="N22" s="95"/>
      <c r="O22" s="95"/>
      <c r="P22" s="29">
        <f t="shared" si="18"/>
        <v>0</v>
      </c>
      <c r="Q22" s="95"/>
      <c r="R22" s="95"/>
      <c r="S22" s="95"/>
      <c r="T22" s="29">
        <f t="shared" si="19"/>
        <v>0</v>
      </c>
      <c r="U22" s="95"/>
      <c r="V22" s="95"/>
      <c r="W22" s="95"/>
      <c r="X22" s="29">
        <f t="shared" si="20"/>
        <v>0</v>
      </c>
      <c r="Y22" s="24">
        <f t="shared" si="7"/>
        <v>0</v>
      </c>
      <c r="Z22" s="24">
        <f t="shared" si="5"/>
        <v>0</v>
      </c>
      <c r="AA22" s="24">
        <f t="shared" si="5"/>
        <v>0</v>
      </c>
      <c r="AB22" s="28">
        <f t="shared" si="6"/>
        <v>0</v>
      </c>
    </row>
    <row r="23" spans="1:28" ht="51" x14ac:dyDescent="0.25">
      <c r="A23" s="146" t="s">
        <v>96</v>
      </c>
      <c r="B23" s="147"/>
      <c r="C23" s="13" t="s">
        <v>77</v>
      </c>
      <c r="D23" s="13" t="s">
        <v>82</v>
      </c>
      <c r="E23" s="29"/>
      <c r="F23" s="29"/>
      <c r="G23" s="29"/>
      <c r="H23" s="29">
        <f t="shared" si="0"/>
        <v>0</v>
      </c>
      <c r="I23" s="95"/>
      <c r="J23" s="95"/>
      <c r="K23" s="95"/>
      <c r="L23" s="29">
        <f t="shared" si="17"/>
        <v>0</v>
      </c>
      <c r="M23" s="95"/>
      <c r="N23" s="95"/>
      <c r="O23" s="95"/>
      <c r="P23" s="29">
        <f t="shared" si="18"/>
        <v>0</v>
      </c>
      <c r="Q23" s="95"/>
      <c r="R23" s="95"/>
      <c r="S23" s="95"/>
      <c r="T23" s="29">
        <f t="shared" si="19"/>
        <v>0</v>
      </c>
      <c r="U23" s="95"/>
      <c r="V23" s="95"/>
      <c r="W23" s="95"/>
      <c r="X23" s="29">
        <f t="shared" si="20"/>
        <v>0</v>
      </c>
      <c r="Y23" s="24">
        <f t="shared" si="7"/>
        <v>0</v>
      </c>
      <c r="Z23" s="24">
        <f t="shared" si="5"/>
        <v>0</v>
      </c>
      <c r="AA23" s="24">
        <f t="shared" si="5"/>
        <v>0</v>
      </c>
      <c r="AB23" s="28">
        <f t="shared" si="6"/>
        <v>0</v>
      </c>
    </row>
    <row r="24" spans="1:28" ht="38.25" x14ac:dyDescent="0.25">
      <c r="A24" s="146" t="s">
        <v>62</v>
      </c>
      <c r="B24" s="147"/>
      <c r="C24" s="13" t="s">
        <v>78</v>
      </c>
      <c r="D24" s="13" t="s">
        <v>83</v>
      </c>
      <c r="E24" s="28"/>
      <c r="F24" s="29"/>
      <c r="G24" s="29"/>
      <c r="H24" s="28">
        <f t="shared" si="0"/>
        <v>0</v>
      </c>
      <c r="I24" s="94"/>
      <c r="J24" s="94"/>
      <c r="K24" s="94"/>
      <c r="L24" s="28">
        <f t="shared" si="17"/>
        <v>0</v>
      </c>
      <c r="M24" s="94"/>
      <c r="N24" s="94"/>
      <c r="O24" s="94"/>
      <c r="P24" s="28">
        <f t="shared" si="18"/>
        <v>0</v>
      </c>
      <c r="Q24" s="94"/>
      <c r="R24" s="94"/>
      <c r="S24" s="94"/>
      <c r="T24" s="28">
        <f t="shared" si="19"/>
        <v>0</v>
      </c>
      <c r="U24" s="94"/>
      <c r="V24" s="94"/>
      <c r="W24" s="94"/>
      <c r="X24" s="28">
        <f t="shared" si="20"/>
        <v>0</v>
      </c>
      <c r="Y24" s="24">
        <f t="shared" si="7"/>
        <v>0</v>
      </c>
      <c r="Z24" s="24">
        <f t="shared" si="5"/>
        <v>0</v>
      </c>
      <c r="AA24" s="24">
        <f t="shared" si="5"/>
        <v>0</v>
      </c>
      <c r="AB24" s="28">
        <f t="shared" si="6"/>
        <v>0</v>
      </c>
    </row>
    <row r="25" spans="1:28" ht="38.25" x14ac:dyDescent="0.25">
      <c r="A25" s="148" t="s">
        <v>102</v>
      </c>
      <c r="B25" s="149"/>
      <c r="C25" s="30" t="s">
        <v>374</v>
      </c>
      <c r="D25" s="30" t="s">
        <v>97</v>
      </c>
      <c r="E25" s="31">
        <f>SUM(E19:E24)</f>
        <v>0</v>
      </c>
      <c r="F25" s="31">
        <f t="shared" ref="F25:G25" si="21">SUM(F19:F24)</f>
        <v>0</v>
      </c>
      <c r="G25" s="31">
        <f t="shared" si="21"/>
        <v>0</v>
      </c>
      <c r="H25" s="31">
        <f t="shared" si="0"/>
        <v>0</v>
      </c>
      <c r="I25" s="96">
        <f>SUM(I19:I24)</f>
        <v>0</v>
      </c>
      <c r="J25" s="96">
        <f t="shared" ref="J25:L25" si="22">SUM(J19:J24)</f>
        <v>0</v>
      </c>
      <c r="K25" s="96">
        <f t="shared" si="22"/>
        <v>0</v>
      </c>
      <c r="L25" s="31">
        <f t="shared" si="22"/>
        <v>0</v>
      </c>
      <c r="M25" s="96">
        <f>SUM(M19:M24)</f>
        <v>0</v>
      </c>
      <c r="N25" s="96">
        <f t="shared" ref="N25:P25" si="23">SUM(N19:N24)</f>
        <v>0</v>
      </c>
      <c r="O25" s="96">
        <f t="shared" si="23"/>
        <v>0</v>
      </c>
      <c r="P25" s="31">
        <f t="shared" si="23"/>
        <v>0</v>
      </c>
      <c r="Q25" s="96">
        <f>SUM(Q19:Q24)</f>
        <v>0</v>
      </c>
      <c r="R25" s="96">
        <f t="shared" ref="R25:T25" si="24">SUM(R19:R24)</f>
        <v>0</v>
      </c>
      <c r="S25" s="96">
        <f t="shared" si="24"/>
        <v>0</v>
      </c>
      <c r="T25" s="31">
        <f t="shared" si="24"/>
        <v>0</v>
      </c>
      <c r="U25" s="96">
        <f>SUM(U19:U24)</f>
        <v>0</v>
      </c>
      <c r="V25" s="96">
        <f t="shared" ref="V25:X25" si="25">SUM(V19:V24)</f>
        <v>0</v>
      </c>
      <c r="W25" s="96">
        <f t="shared" si="25"/>
        <v>0</v>
      </c>
      <c r="X25" s="31">
        <f t="shared" si="25"/>
        <v>0</v>
      </c>
      <c r="Y25" s="96">
        <f t="shared" si="7"/>
        <v>0</v>
      </c>
      <c r="Z25" s="96">
        <f t="shared" si="5"/>
        <v>0</v>
      </c>
      <c r="AA25" s="96">
        <f t="shared" si="5"/>
        <v>0</v>
      </c>
      <c r="AB25" s="96">
        <f t="shared" si="6"/>
        <v>0</v>
      </c>
    </row>
    <row r="26" spans="1:28" ht="25.5" x14ac:dyDescent="0.25">
      <c r="A26" s="143" t="s">
        <v>103</v>
      </c>
      <c r="B26" s="144"/>
      <c r="C26" s="23" t="s">
        <v>9</v>
      </c>
      <c r="D26" s="23" t="s">
        <v>106</v>
      </c>
      <c r="E26" s="25"/>
      <c r="F26" s="25"/>
      <c r="G26" s="25"/>
      <c r="H26" s="25">
        <f t="shared" si="0"/>
        <v>0</v>
      </c>
      <c r="I26" s="92"/>
      <c r="J26" s="92"/>
      <c r="K26" s="92"/>
      <c r="L26" s="25">
        <f t="shared" ref="L26:L30" si="26">I26+J26+K26</f>
        <v>0</v>
      </c>
      <c r="M26" s="92"/>
      <c r="N26" s="92"/>
      <c r="O26" s="92"/>
      <c r="P26" s="25">
        <f t="shared" ref="P26:P30" si="27">M26+N26+O26</f>
        <v>0</v>
      </c>
      <c r="Q26" s="92"/>
      <c r="R26" s="92"/>
      <c r="S26" s="92"/>
      <c r="T26" s="25">
        <f t="shared" ref="T26:T30" si="28">Q26+R26+S26</f>
        <v>0</v>
      </c>
      <c r="U26" s="92"/>
      <c r="V26" s="92"/>
      <c r="W26" s="92"/>
      <c r="X26" s="25">
        <f t="shared" ref="X26:X30" si="29">U26+V26+W26</f>
        <v>0</v>
      </c>
      <c r="Y26" s="24">
        <f t="shared" si="7"/>
        <v>0</v>
      </c>
      <c r="Z26" s="24">
        <f t="shared" si="5"/>
        <v>0</v>
      </c>
      <c r="AA26" s="24">
        <f t="shared" si="5"/>
        <v>0</v>
      </c>
      <c r="AB26" s="28">
        <f t="shared" si="6"/>
        <v>0</v>
      </c>
    </row>
    <row r="27" spans="1:28" ht="51" x14ac:dyDescent="0.25">
      <c r="A27" s="143" t="s">
        <v>104</v>
      </c>
      <c r="B27" s="144"/>
      <c r="C27" s="23" t="s">
        <v>98</v>
      </c>
      <c r="D27" s="23" t="s">
        <v>107</v>
      </c>
      <c r="E27" s="25"/>
      <c r="F27" s="25"/>
      <c r="G27" s="25"/>
      <c r="H27" s="25">
        <f t="shared" si="0"/>
        <v>0</v>
      </c>
      <c r="I27" s="92"/>
      <c r="J27" s="92"/>
      <c r="K27" s="92"/>
      <c r="L27" s="25">
        <f t="shared" si="26"/>
        <v>0</v>
      </c>
      <c r="M27" s="92"/>
      <c r="N27" s="92"/>
      <c r="O27" s="92"/>
      <c r="P27" s="25">
        <f t="shared" si="27"/>
        <v>0</v>
      </c>
      <c r="Q27" s="92"/>
      <c r="R27" s="92"/>
      <c r="S27" s="92"/>
      <c r="T27" s="25">
        <f t="shared" si="28"/>
        <v>0</v>
      </c>
      <c r="U27" s="92"/>
      <c r="V27" s="92"/>
      <c r="W27" s="92"/>
      <c r="X27" s="25">
        <f t="shared" si="29"/>
        <v>0</v>
      </c>
      <c r="Y27" s="24">
        <f t="shared" si="7"/>
        <v>0</v>
      </c>
      <c r="Z27" s="24">
        <f t="shared" si="7"/>
        <v>0</v>
      </c>
      <c r="AA27" s="24">
        <f t="shared" si="7"/>
        <v>0</v>
      </c>
      <c r="AB27" s="28">
        <f t="shared" si="6"/>
        <v>0</v>
      </c>
    </row>
    <row r="28" spans="1:28" ht="51" x14ac:dyDescent="0.25">
      <c r="A28" s="143" t="s">
        <v>105</v>
      </c>
      <c r="B28" s="144"/>
      <c r="C28" s="23" t="s">
        <v>99</v>
      </c>
      <c r="D28" s="23" t="s">
        <v>108</v>
      </c>
      <c r="E28" s="25"/>
      <c r="F28" s="25"/>
      <c r="G28" s="25"/>
      <c r="H28" s="25">
        <f t="shared" si="0"/>
        <v>0</v>
      </c>
      <c r="I28" s="92"/>
      <c r="J28" s="92"/>
      <c r="K28" s="92"/>
      <c r="L28" s="25">
        <f t="shared" si="26"/>
        <v>0</v>
      </c>
      <c r="M28" s="92"/>
      <c r="N28" s="92"/>
      <c r="O28" s="92"/>
      <c r="P28" s="25">
        <f t="shared" si="27"/>
        <v>0</v>
      </c>
      <c r="Q28" s="92"/>
      <c r="R28" s="92"/>
      <c r="S28" s="92"/>
      <c r="T28" s="25">
        <f t="shared" si="28"/>
        <v>0</v>
      </c>
      <c r="U28" s="92"/>
      <c r="V28" s="92"/>
      <c r="W28" s="92"/>
      <c r="X28" s="25">
        <f t="shared" si="29"/>
        <v>0</v>
      </c>
      <c r="Y28" s="24">
        <f t="shared" si="7"/>
        <v>0</v>
      </c>
      <c r="Z28" s="24">
        <f t="shared" si="7"/>
        <v>0</v>
      </c>
      <c r="AA28" s="24">
        <f t="shared" si="7"/>
        <v>0</v>
      </c>
      <c r="AB28" s="28">
        <f t="shared" si="6"/>
        <v>0</v>
      </c>
    </row>
    <row r="29" spans="1:28" ht="51" x14ac:dyDescent="0.25">
      <c r="A29" s="143" t="s">
        <v>112</v>
      </c>
      <c r="B29" s="144"/>
      <c r="C29" s="23" t="s">
        <v>100</v>
      </c>
      <c r="D29" s="23" t="s">
        <v>109</v>
      </c>
      <c r="E29" s="25"/>
      <c r="F29" s="25"/>
      <c r="G29" s="25"/>
      <c r="H29" s="25">
        <f t="shared" si="0"/>
        <v>0</v>
      </c>
      <c r="I29" s="92"/>
      <c r="J29" s="92"/>
      <c r="K29" s="92"/>
      <c r="L29" s="25">
        <f t="shared" si="26"/>
        <v>0</v>
      </c>
      <c r="M29" s="92"/>
      <c r="N29" s="92"/>
      <c r="O29" s="92"/>
      <c r="P29" s="25">
        <f t="shared" si="27"/>
        <v>0</v>
      </c>
      <c r="Q29" s="92"/>
      <c r="R29" s="92"/>
      <c r="S29" s="92"/>
      <c r="T29" s="25">
        <f t="shared" si="28"/>
        <v>0</v>
      </c>
      <c r="U29" s="92"/>
      <c r="V29" s="92"/>
      <c r="W29" s="92"/>
      <c r="X29" s="25">
        <f t="shared" si="29"/>
        <v>0</v>
      </c>
      <c r="Y29" s="24">
        <f t="shared" si="7"/>
        <v>0</v>
      </c>
      <c r="Z29" s="24">
        <f t="shared" si="7"/>
        <v>0</v>
      </c>
      <c r="AA29" s="24">
        <f t="shared" si="7"/>
        <v>0</v>
      </c>
      <c r="AB29" s="28">
        <f t="shared" si="6"/>
        <v>0</v>
      </c>
    </row>
    <row r="30" spans="1:28" ht="38.25" x14ac:dyDescent="0.25">
      <c r="A30" s="143" t="s">
        <v>113</v>
      </c>
      <c r="B30" s="144"/>
      <c r="C30" s="23" t="s">
        <v>101</v>
      </c>
      <c r="D30" s="23" t="s">
        <v>110</v>
      </c>
      <c r="E30" s="25"/>
      <c r="F30" s="24"/>
      <c r="G30" s="25"/>
      <c r="H30" s="24">
        <f t="shared" si="0"/>
        <v>0</v>
      </c>
      <c r="I30" s="92"/>
      <c r="J30" s="92"/>
      <c r="K30" s="92"/>
      <c r="L30" s="24">
        <f t="shared" si="26"/>
        <v>0</v>
      </c>
      <c r="M30" s="92"/>
      <c r="N30" s="92"/>
      <c r="O30" s="92"/>
      <c r="P30" s="24">
        <f t="shared" si="27"/>
        <v>0</v>
      </c>
      <c r="Q30" s="92"/>
      <c r="R30" s="92"/>
      <c r="S30" s="92"/>
      <c r="T30" s="24">
        <f t="shared" si="28"/>
        <v>0</v>
      </c>
      <c r="U30" s="92"/>
      <c r="V30" s="92"/>
      <c r="W30" s="92"/>
      <c r="X30" s="24">
        <f t="shared" si="29"/>
        <v>0</v>
      </c>
      <c r="Y30" s="24">
        <f t="shared" si="7"/>
        <v>0</v>
      </c>
      <c r="Z30" s="24">
        <f t="shared" si="7"/>
        <v>0</v>
      </c>
      <c r="AA30" s="24">
        <f t="shared" si="7"/>
        <v>0</v>
      </c>
      <c r="AB30" s="28">
        <f t="shared" si="6"/>
        <v>0</v>
      </c>
    </row>
    <row r="31" spans="1:28" ht="38.25" x14ac:dyDescent="0.25">
      <c r="A31" s="148" t="s">
        <v>114</v>
      </c>
      <c r="B31" s="149"/>
      <c r="C31" s="30" t="s">
        <v>372</v>
      </c>
      <c r="D31" s="30" t="s">
        <v>111</v>
      </c>
      <c r="E31" s="32">
        <f>SUM(E26:E30)</f>
        <v>0</v>
      </c>
      <c r="F31" s="32">
        <f t="shared" ref="F31:G31" si="30">SUM(F26:F30)</f>
        <v>0</v>
      </c>
      <c r="G31" s="32">
        <f t="shared" si="30"/>
        <v>0</v>
      </c>
      <c r="H31" s="32">
        <f t="shared" si="0"/>
        <v>0</v>
      </c>
      <c r="I31" s="97">
        <f>SUM(I26:I30)</f>
        <v>0</v>
      </c>
      <c r="J31" s="97">
        <f t="shared" ref="J31:L31" si="31">SUM(J26:J30)</f>
        <v>0</v>
      </c>
      <c r="K31" s="97">
        <f t="shared" si="31"/>
        <v>0</v>
      </c>
      <c r="L31" s="32">
        <f t="shared" si="31"/>
        <v>0</v>
      </c>
      <c r="M31" s="97">
        <f>SUM(M26:M30)</f>
        <v>0</v>
      </c>
      <c r="N31" s="97">
        <f t="shared" ref="N31:P31" si="32">SUM(N26:N30)</f>
        <v>0</v>
      </c>
      <c r="O31" s="97">
        <f t="shared" si="32"/>
        <v>0</v>
      </c>
      <c r="P31" s="32">
        <f t="shared" si="32"/>
        <v>0</v>
      </c>
      <c r="Q31" s="97">
        <f>SUM(Q26:Q30)</f>
        <v>0</v>
      </c>
      <c r="R31" s="97">
        <f t="shared" ref="R31:T31" si="33">SUM(R26:R30)</f>
        <v>0</v>
      </c>
      <c r="S31" s="97">
        <f t="shared" si="33"/>
        <v>0</v>
      </c>
      <c r="T31" s="32">
        <f t="shared" si="33"/>
        <v>0</v>
      </c>
      <c r="U31" s="97">
        <f>SUM(U26:U30)</f>
        <v>0</v>
      </c>
      <c r="V31" s="97">
        <f t="shared" ref="V31:X31" si="34">SUM(V26:V30)</f>
        <v>0</v>
      </c>
      <c r="W31" s="97">
        <f t="shared" si="34"/>
        <v>0</v>
      </c>
      <c r="X31" s="32">
        <f t="shared" si="34"/>
        <v>0</v>
      </c>
      <c r="Y31" s="32">
        <f t="shared" si="7"/>
        <v>0</v>
      </c>
      <c r="Z31" s="32">
        <f t="shared" si="7"/>
        <v>0</v>
      </c>
      <c r="AA31" s="32">
        <f t="shared" si="7"/>
        <v>0</v>
      </c>
      <c r="AB31" s="32">
        <f t="shared" si="6"/>
        <v>0</v>
      </c>
    </row>
    <row r="32" spans="1:28" ht="25.5" customHeight="1" x14ac:dyDescent="0.25">
      <c r="A32" s="143" t="s">
        <v>119</v>
      </c>
      <c r="B32" s="144"/>
      <c r="C32" s="23" t="s">
        <v>115</v>
      </c>
      <c r="D32" s="23" t="s">
        <v>116</v>
      </c>
      <c r="E32" s="24"/>
      <c r="F32" s="25"/>
      <c r="G32" s="25"/>
      <c r="H32" s="24">
        <f t="shared" si="0"/>
        <v>0</v>
      </c>
      <c r="I32" s="91"/>
      <c r="J32" s="91"/>
      <c r="K32" s="91"/>
      <c r="L32" s="24">
        <f t="shared" ref="L32:L33" si="35">I32+J32+K32</f>
        <v>0</v>
      </c>
      <c r="M32" s="91"/>
      <c r="N32" s="91"/>
      <c r="O32" s="91"/>
      <c r="P32" s="24">
        <f t="shared" ref="P32:P33" si="36">M32+N32+O32</f>
        <v>0</v>
      </c>
      <c r="Q32" s="91"/>
      <c r="R32" s="91"/>
      <c r="S32" s="91"/>
      <c r="T32" s="24">
        <f t="shared" ref="T32:T33" si="37">Q32+R32+S32</f>
        <v>0</v>
      </c>
      <c r="U32" s="91"/>
      <c r="V32" s="91"/>
      <c r="W32" s="91"/>
      <c r="X32" s="24">
        <f t="shared" ref="X32:X33" si="38">U32+V32+W32</f>
        <v>0</v>
      </c>
      <c r="Y32" s="24">
        <f t="shared" si="7"/>
        <v>0</v>
      </c>
      <c r="Z32" s="24">
        <f t="shared" si="7"/>
        <v>0</v>
      </c>
      <c r="AA32" s="24">
        <f t="shared" si="7"/>
        <v>0</v>
      </c>
      <c r="AB32" s="28">
        <f t="shared" si="6"/>
        <v>0</v>
      </c>
    </row>
    <row r="33" spans="1:28" x14ac:dyDescent="0.25">
      <c r="A33" s="143" t="s">
        <v>121</v>
      </c>
      <c r="B33" s="144"/>
      <c r="C33" s="23" t="s">
        <v>117</v>
      </c>
      <c r="D33" s="23" t="s">
        <v>118</v>
      </c>
      <c r="E33" s="24"/>
      <c r="F33" s="25"/>
      <c r="G33" s="25"/>
      <c r="H33" s="24">
        <f t="shared" si="0"/>
        <v>0</v>
      </c>
      <c r="I33" s="91"/>
      <c r="J33" s="91"/>
      <c r="K33" s="91"/>
      <c r="L33" s="24">
        <f t="shared" si="35"/>
        <v>0</v>
      </c>
      <c r="M33" s="91"/>
      <c r="N33" s="91"/>
      <c r="O33" s="91"/>
      <c r="P33" s="24">
        <f t="shared" si="36"/>
        <v>0</v>
      </c>
      <c r="Q33" s="91"/>
      <c r="R33" s="91"/>
      <c r="S33" s="91"/>
      <c r="T33" s="24">
        <f t="shared" si="37"/>
        <v>0</v>
      </c>
      <c r="U33" s="91"/>
      <c r="V33" s="91"/>
      <c r="W33" s="91"/>
      <c r="X33" s="24">
        <f t="shared" si="38"/>
        <v>0</v>
      </c>
      <c r="Y33" s="24">
        <f t="shared" si="7"/>
        <v>0</v>
      </c>
      <c r="Z33" s="24">
        <f t="shared" si="7"/>
        <v>0</v>
      </c>
      <c r="AA33" s="24">
        <f t="shared" si="7"/>
        <v>0</v>
      </c>
      <c r="AB33" s="28">
        <f t="shared" si="6"/>
        <v>0</v>
      </c>
    </row>
    <row r="34" spans="1:28" x14ac:dyDescent="0.25">
      <c r="A34" s="52" t="s">
        <v>122</v>
      </c>
      <c r="B34" s="52"/>
      <c r="C34" s="13" t="s">
        <v>375</v>
      </c>
      <c r="D34" s="13" t="s">
        <v>120</v>
      </c>
      <c r="E34" s="28">
        <f>SUM(E32:E33)</f>
        <v>0</v>
      </c>
      <c r="F34" s="28">
        <f t="shared" ref="F34:G34" si="39">SUM(F32:F33)</f>
        <v>0</v>
      </c>
      <c r="G34" s="28">
        <f t="shared" si="39"/>
        <v>0</v>
      </c>
      <c r="H34" s="28">
        <f t="shared" si="0"/>
        <v>0</v>
      </c>
      <c r="I34" s="94">
        <f>SUM(I32:I33)</f>
        <v>0</v>
      </c>
      <c r="J34" s="94">
        <f t="shared" ref="J34:L34" si="40">SUM(J32:J33)</f>
        <v>0</v>
      </c>
      <c r="K34" s="94">
        <f t="shared" si="40"/>
        <v>0</v>
      </c>
      <c r="L34" s="28">
        <f t="shared" si="40"/>
        <v>0</v>
      </c>
      <c r="M34" s="94">
        <f>SUM(M32:M33)</f>
        <v>0</v>
      </c>
      <c r="N34" s="94">
        <f t="shared" ref="N34:P34" si="41">SUM(N32:N33)</f>
        <v>0</v>
      </c>
      <c r="O34" s="94">
        <f t="shared" si="41"/>
        <v>0</v>
      </c>
      <c r="P34" s="28">
        <f t="shared" si="41"/>
        <v>0</v>
      </c>
      <c r="Q34" s="94">
        <f>SUM(Q32:Q33)</f>
        <v>0</v>
      </c>
      <c r="R34" s="94">
        <f t="shared" ref="R34:T34" si="42">SUM(R32:R33)</f>
        <v>0</v>
      </c>
      <c r="S34" s="94">
        <f t="shared" si="42"/>
        <v>0</v>
      </c>
      <c r="T34" s="28">
        <f t="shared" si="42"/>
        <v>0</v>
      </c>
      <c r="U34" s="94">
        <f>SUM(U32:U33)</f>
        <v>0</v>
      </c>
      <c r="V34" s="94">
        <f t="shared" ref="V34:X34" si="43">SUM(V32:V33)</f>
        <v>0</v>
      </c>
      <c r="W34" s="94">
        <f t="shared" si="43"/>
        <v>0</v>
      </c>
      <c r="X34" s="28">
        <f t="shared" si="43"/>
        <v>0</v>
      </c>
      <c r="Y34" s="24">
        <f t="shared" si="7"/>
        <v>0</v>
      </c>
      <c r="Z34" s="24">
        <f t="shared" si="7"/>
        <v>0</v>
      </c>
      <c r="AA34" s="24">
        <f t="shared" si="7"/>
        <v>0</v>
      </c>
      <c r="AB34" s="28">
        <f t="shared" si="6"/>
        <v>0</v>
      </c>
    </row>
    <row r="35" spans="1:28" ht="25.5" x14ac:dyDescent="0.25">
      <c r="A35" s="146" t="s">
        <v>123</v>
      </c>
      <c r="B35" s="147"/>
      <c r="C35" s="13" t="s">
        <v>129</v>
      </c>
      <c r="D35" s="13" t="s">
        <v>130</v>
      </c>
      <c r="E35" s="28"/>
      <c r="F35" s="29"/>
      <c r="G35" s="29"/>
      <c r="H35" s="28">
        <f t="shared" si="0"/>
        <v>0</v>
      </c>
      <c r="I35" s="94"/>
      <c r="J35" s="94"/>
      <c r="K35" s="94"/>
      <c r="L35" s="28">
        <f t="shared" ref="L35:L98" si="44">I35+J35+K35</f>
        <v>0</v>
      </c>
      <c r="M35" s="94"/>
      <c r="N35" s="94"/>
      <c r="O35" s="94"/>
      <c r="P35" s="28">
        <f t="shared" ref="P35:P98" si="45">M35+N35+O35</f>
        <v>0</v>
      </c>
      <c r="Q35" s="94"/>
      <c r="R35" s="94"/>
      <c r="S35" s="94"/>
      <c r="T35" s="28">
        <f t="shared" ref="T35:T98" si="46">Q35+R35+S35</f>
        <v>0</v>
      </c>
      <c r="U35" s="94"/>
      <c r="V35" s="94"/>
      <c r="W35" s="94"/>
      <c r="X35" s="28">
        <f t="shared" ref="X35:X98" si="47">U35+V35+W35</f>
        <v>0</v>
      </c>
      <c r="Y35" s="24">
        <f t="shared" si="7"/>
        <v>0</v>
      </c>
      <c r="Z35" s="24">
        <f t="shared" si="7"/>
        <v>0</v>
      </c>
      <c r="AA35" s="24">
        <f t="shared" si="7"/>
        <v>0</v>
      </c>
      <c r="AB35" s="28">
        <f t="shared" si="6"/>
        <v>0</v>
      </c>
    </row>
    <row r="36" spans="1:28" ht="25.5" x14ac:dyDescent="0.25">
      <c r="A36" s="146" t="s">
        <v>124</v>
      </c>
      <c r="B36" s="147"/>
      <c r="C36" s="13" t="s">
        <v>131</v>
      </c>
      <c r="D36" s="13" t="s">
        <v>132</v>
      </c>
      <c r="E36" s="28"/>
      <c r="F36" s="29"/>
      <c r="G36" s="29"/>
      <c r="H36" s="28">
        <f t="shared" si="0"/>
        <v>0</v>
      </c>
      <c r="I36" s="94"/>
      <c r="J36" s="94"/>
      <c r="K36" s="94"/>
      <c r="L36" s="28">
        <f t="shared" si="44"/>
        <v>0</v>
      </c>
      <c r="M36" s="94"/>
      <c r="N36" s="94"/>
      <c r="O36" s="94"/>
      <c r="P36" s="28">
        <f t="shared" si="45"/>
        <v>0</v>
      </c>
      <c r="Q36" s="94"/>
      <c r="R36" s="94"/>
      <c r="S36" s="94"/>
      <c r="T36" s="28">
        <f t="shared" si="46"/>
        <v>0</v>
      </c>
      <c r="U36" s="94"/>
      <c r="V36" s="94"/>
      <c r="W36" s="94"/>
      <c r="X36" s="28">
        <f t="shared" si="47"/>
        <v>0</v>
      </c>
      <c r="Y36" s="24">
        <f t="shared" si="7"/>
        <v>0</v>
      </c>
      <c r="Z36" s="24">
        <f t="shared" si="7"/>
        <v>0</v>
      </c>
      <c r="AA36" s="24">
        <f t="shared" si="7"/>
        <v>0</v>
      </c>
      <c r="AB36" s="28">
        <f t="shared" si="6"/>
        <v>0</v>
      </c>
    </row>
    <row r="37" spans="1:28" x14ac:dyDescent="0.25">
      <c r="A37" s="146" t="s">
        <v>125</v>
      </c>
      <c r="B37" s="147"/>
      <c r="C37" s="13" t="s">
        <v>133</v>
      </c>
      <c r="D37" s="13" t="s">
        <v>134</v>
      </c>
      <c r="E37" s="28"/>
      <c r="F37" s="29"/>
      <c r="G37" s="29"/>
      <c r="H37" s="28">
        <f t="shared" si="0"/>
        <v>0</v>
      </c>
      <c r="I37" s="94"/>
      <c r="J37" s="94"/>
      <c r="K37" s="94"/>
      <c r="L37" s="28">
        <f t="shared" si="44"/>
        <v>0</v>
      </c>
      <c r="M37" s="94"/>
      <c r="N37" s="94"/>
      <c r="O37" s="94"/>
      <c r="P37" s="28">
        <f t="shared" si="45"/>
        <v>0</v>
      </c>
      <c r="Q37" s="94"/>
      <c r="R37" s="94"/>
      <c r="S37" s="94"/>
      <c r="T37" s="28">
        <f t="shared" si="46"/>
        <v>0</v>
      </c>
      <c r="U37" s="94"/>
      <c r="V37" s="94"/>
      <c r="W37" s="94"/>
      <c r="X37" s="28">
        <f t="shared" si="47"/>
        <v>0</v>
      </c>
      <c r="Y37" s="24">
        <f t="shared" si="7"/>
        <v>0</v>
      </c>
      <c r="Z37" s="24">
        <f t="shared" si="7"/>
        <v>0</v>
      </c>
      <c r="AA37" s="24">
        <f t="shared" si="7"/>
        <v>0</v>
      </c>
      <c r="AB37" s="28">
        <f t="shared" si="6"/>
        <v>0</v>
      </c>
    </row>
    <row r="38" spans="1:28" x14ac:dyDescent="0.25">
      <c r="A38" s="143" t="s">
        <v>126</v>
      </c>
      <c r="B38" s="144"/>
      <c r="C38" s="23" t="s">
        <v>63</v>
      </c>
      <c r="D38" s="23" t="s">
        <v>135</v>
      </c>
      <c r="E38" s="24"/>
      <c r="F38" s="24"/>
      <c r="G38" s="24"/>
      <c r="H38" s="24">
        <f t="shared" si="0"/>
        <v>0</v>
      </c>
      <c r="I38" s="91"/>
      <c r="J38" s="91"/>
      <c r="K38" s="91"/>
      <c r="L38" s="24">
        <f t="shared" si="44"/>
        <v>0</v>
      </c>
      <c r="M38" s="91"/>
      <c r="N38" s="91"/>
      <c r="O38" s="91"/>
      <c r="P38" s="24">
        <f t="shared" si="45"/>
        <v>0</v>
      </c>
      <c r="Q38" s="91"/>
      <c r="R38" s="91"/>
      <c r="S38" s="91"/>
      <c r="T38" s="24">
        <f t="shared" si="46"/>
        <v>0</v>
      </c>
      <c r="U38" s="91"/>
      <c r="V38" s="91"/>
      <c r="W38" s="91"/>
      <c r="X38" s="24">
        <f t="shared" si="47"/>
        <v>0</v>
      </c>
      <c r="Y38" s="24">
        <f t="shared" si="7"/>
        <v>0</v>
      </c>
      <c r="Z38" s="24">
        <f t="shared" si="7"/>
        <v>0</v>
      </c>
      <c r="AA38" s="24">
        <f t="shared" si="7"/>
        <v>0</v>
      </c>
      <c r="AB38" s="28">
        <f t="shared" si="6"/>
        <v>0</v>
      </c>
    </row>
    <row r="39" spans="1:28" x14ac:dyDescent="0.25">
      <c r="A39" s="143" t="s">
        <v>127</v>
      </c>
      <c r="B39" s="144"/>
      <c r="C39" s="23" t="s">
        <v>136</v>
      </c>
      <c r="D39" s="23" t="s">
        <v>137</v>
      </c>
      <c r="E39" s="24"/>
      <c r="F39" s="24"/>
      <c r="G39" s="24"/>
      <c r="H39" s="24">
        <f t="shared" si="0"/>
        <v>0</v>
      </c>
      <c r="I39" s="91"/>
      <c r="J39" s="91"/>
      <c r="K39" s="91"/>
      <c r="L39" s="24">
        <f t="shared" si="44"/>
        <v>0</v>
      </c>
      <c r="M39" s="91"/>
      <c r="N39" s="91"/>
      <c r="O39" s="91"/>
      <c r="P39" s="24">
        <f t="shared" si="45"/>
        <v>0</v>
      </c>
      <c r="Q39" s="91"/>
      <c r="R39" s="91"/>
      <c r="S39" s="91"/>
      <c r="T39" s="24">
        <f t="shared" si="46"/>
        <v>0</v>
      </c>
      <c r="U39" s="91"/>
      <c r="V39" s="91"/>
      <c r="W39" s="91"/>
      <c r="X39" s="24">
        <f t="shared" si="47"/>
        <v>0</v>
      </c>
      <c r="Y39" s="24">
        <f t="shared" si="7"/>
        <v>0</v>
      </c>
      <c r="Z39" s="24">
        <f t="shared" si="7"/>
        <v>0</v>
      </c>
      <c r="AA39" s="24">
        <f t="shared" si="7"/>
        <v>0</v>
      </c>
      <c r="AB39" s="28">
        <f t="shared" si="6"/>
        <v>0</v>
      </c>
    </row>
    <row r="40" spans="1:28" ht="25.5" x14ac:dyDescent="0.25">
      <c r="A40" s="146" t="s">
        <v>128</v>
      </c>
      <c r="B40" s="147"/>
      <c r="C40" s="23" t="s">
        <v>138</v>
      </c>
      <c r="D40" s="23" t="s">
        <v>139</v>
      </c>
      <c r="E40" s="24"/>
      <c r="F40" s="24"/>
      <c r="G40" s="24"/>
      <c r="H40" s="24">
        <f t="shared" si="0"/>
        <v>0</v>
      </c>
      <c r="I40" s="91"/>
      <c r="J40" s="91"/>
      <c r="K40" s="91"/>
      <c r="L40" s="24">
        <f t="shared" si="44"/>
        <v>0</v>
      </c>
      <c r="M40" s="91"/>
      <c r="N40" s="91"/>
      <c r="O40" s="91"/>
      <c r="P40" s="24">
        <f t="shared" si="45"/>
        <v>0</v>
      </c>
      <c r="Q40" s="91"/>
      <c r="R40" s="91"/>
      <c r="S40" s="91"/>
      <c r="T40" s="24">
        <f t="shared" si="46"/>
        <v>0</v>
      </c>
      <c r="U40" s="91"/>
      <c r="V40" s="91"/>
      <c r="W40" s="91"/>
      <c r="X40" s="24">
        <f t="shared" si="47"/>
        <v>0</v>
      </c>
      <c r="Y40" s="24">
        <f t="shared" si="7"/>
        <v>0</v>
      </c>
      <c r="Z40" s="24">
        <f t="shared" si="7"/>
        <v>0</v>
      </c>
      <c r="AA40" s="24">
        <f t="shared" si="7"/>
        <v>0</v>
      </c>
      <c r="AB40" s="28">
        <f t="shared" si="6"/>
        <v>0</v>
      </c>
    </row>
    <row r="41" spans="1:28" x14ac:dyDescent="0.25">
      <c r="A41" s="143" t="s">
        <v>144</v>
      </c>
      <c r="B41" s="144"/>
      <c r="C41" s="23" t="s">
        <v>140</v>
      </c>
      <c r="D41" s="23" t="s">
        <v>141</v>
      </c>
      <c r="E41" s="24"/>
      <c r="F41" s="24"/>
      <c r="G41" s="24"/>
      <c r="H41" s="24">
        <f t="shared" si="0"/>
        <v>0</v>
      </c>
      <c r="I41" s="91"/>
      <c r="J41" s="91"/>
      <c r="K41" s="91"/>
      <c r="L41" s="24">
        <f t="shared" si="44"/>
        <v>0</v>
      </c>
      <c r="M41" s="91"/>
      <c r="N41" s="91"/>
      <c r="O41" s="91"/>
      <c r="P41" s="24">
        <f t="shared" si="45"/>
        <v>0</v>
      </c>
      <c r="Q41" s="91"/>
      <c r="R41" s="91"/>
      <c r="S41" s="91"/>
      <c r="T41" s="24">
        <f t="shared" si="46"/>
        <v>0</v>
      </c>
      <c r="U41" s="91"/>
      <c r="V41" s="91"/>
      <c r="W41" s="91"/>
      <c r="X41" s="24">
        <f t="shared" si="47"/>
        <v>0</v>
      </c>
      <c r="Y41" s="24">
        <f t="shared" si="7"/>
        <v>0</v>
      </c>
      <c r="Z41" s="24">
        <f t="shared" si="7"/>
        <v>0</v>
      </c>
      <c r="AA41" s="24">
        <f t="shared" si="7"/>
        <v>0</v>
      </c>
      <c r="AB41" s="28">
        <f t="shared" si="6"/>
        <v>0</v>
      </c>
    </row>
    <row r="42" spans="1:28" ht="25.5" x14ac:dyDescent="0.25">
      <c r="A42" s="143" t="s">
        <v>149</v>
      </c>
      <c r="B42" s="144"/>
      <c r="C42" s="23" t="s">
        <v>142</v>
      </c>
      <c r="D42" s="23" t="s">
        <v>143</v>
      </c>
      <c r="E42" s="24"/>
      <c r="F42" s="24"/>
      <c r="G42" s="24"/>
      <c r="H42" s="24">
        <f t="shared" si="0"/>
        <v>0</v>
      </c>
      <c r="I42" s="91"/>
      <c r="J42" s="91"/>
      <c r="K42" s="91"/>
      <c r="L42" s="24">
        <f t="shared" si="44"/>
        <v>0</v>
      </c>
      <c r="M42" s="91"/>
      <c r="N42" s="91"/>
      <c r="O42" s="91"/>
      <c r="P42" s="24">
        <f t="shared" si="45"/>
        <v>0</v>
      </c>
      <c r="Q42" s="91"/>
      <c r="R42" s="91"/>
      <c r="S42" s="91"/>
      <c r="T42" s="24">
        <f t="shared" si="46"/>
        <v>0</v>
      </c>
      <c r="U42" s="91"/>
      <c r="V42" s="91"/>
      <c r="W42" s="91"/>
      <c r="X42" s="24">
        <f t="shared" si="47"/>
        <v>0</v>
      </c>
      <c r="Y42" s="24">
        <f t="shared" si="7"/>
        <v>0</v>
      </c>
      <c r="Z42" s="24">
        <f t="shared" si="7"/>
        <v>0</v>
      </c>
      <c r="AA42" s="24">
        <f t="shared" si="7"/>
        <v>0</v>
      </c>
      <c r="AB42" s="28">
        <f t="shared" si="6"/>
        <v>0</v>
      </c>
    </row>
    <row r="43" spans="1:28" ht="25.5" x14ac:dyDescent="0.25">
      <c r="A43" s="146" t="s">
        <v>150</v>
      </c>
      <c r="B43" s="147"/>
      <c r="C43" s="13" t="s">
        <v>376</v>
      </c>
      <c r="D43" s="13" t="s">
        <v>145</v>
      </c>
      <c r="E43" s="28">
        <f>SUM(E38:E42)</f>
        <v>0</v>
      </c>
      <c r="F43" s="28">
        <f t="shared" ref="F43:G43" si="48">SUM(F38:F42)</f>
        <v>0</v>
      </c>
      <c r="G43" s="28">
        <f t="shared" si="48"/>
        <v>0</v>
      </c>
      <c r="H43" s="28">
        <f t="shared" si="0"/>
        <v>0</v>
      </c>
      <c r="I43" s="94">
        <f>SUM(I38:I42)</f>
        <v>0</v>
      </c>
      <c r="J43" s="94">
        <f t="shared" ref="J43:K43" si="49">SUM(J38:J42)</f>
        <v>0</v>
      </c>
      <c r="K43" s="94">
        <f t="shared" si="49"/>
        <v>0</v>
      </c>
      <c r="L43" s="28">
        <f t="shared" si="44"/>
        <v>0</v>
      </c>
      <c r="M43" s="94">
        <f>SUM(M38:M42)</f>
        <v>0</v>
      </c>
      <c r="N43" s="94">
        <f t="shared" ref="N43:O43" si="50">SUM(N38:N42)</f>
        <v>0</v>
      </c>
      <c r="O43" s="94">
        <f t="shared" si="50"/>
        <v>0</v>
      </c>
      <c r="P43" s="28">
        <f t="shared" si="45"/>
        <v>0</v>
      </c>
      <c r="Q43" s="94">
        <f>SUM(Q38:Q42)</f>
        <v>0</v>
      </c>
      <c r="R43" s="94">
        <f t="shared" ref="R43:S43" si="51">SUM(R38:R42)</f>
        <v>0</v>
      </c>
      <c r="S43" s="94">
        <f t="shared" si="51"/>
        <v>0</v>
      </c>
      <c r="T43" s="28">
        <f t="shared" si="46"/>
        <v>0</v>
      </c>
      <c r="U43" s="94">
        <f>SUM(U38:U42)</f>
        <v>0</v>
      </c>
      <c r="V43" s="94">
        <f t="shared" ref="V43:W43" si="52">SUM(V38:V42)</f>
        <v>0</v>
      </c>
      <c r="W43" s="94">
        <f t="shared" si="52"/>
        <v>0</v>
      </c>
      <c r="X43" s="28">
        <f t="shared" si="47"/>
        <v>0</v>
      </c>
      <c r="Y43" s="24">
        <f t="shared" si="7"/>
        <v>0</v>
      </c>
      <c r="Z43" s="24">
        <f t="shared" si="7"/>
        <v>0</v>
      </c>
      <c r="AA43" s="24">
        <f t="shared" si="7"/>
        <v>0</v>
      </c>
      <c r="AB43" s="28">
        <f t="shared" si="6"/>
        <v>0</v>
      </c>
    </row>
    <row r="44" spans="1:28" x14ac:dyDescent="0.25">
      <c r="A44" s="146" t="s">
        <v>203</v>
      </c>
      <c r="B44" s="147"/>
      <c r="C44" s="13" t="s">
        <v>146</v>
      </c>
      <c r="D44" s="13" t="s">
        <v>147</v>
      </c>
      <c r="E44" s="28"/>
      <c r="F44" s="29"/>
      <c r="G44" s="29"/>
      <c r="H44" s="28">
        <f t="shared" si="0"/>
        <v>0</v>
      </c>
      <c r="I44" s="94"/>
      <c r="J44" s="94"/>
      <c r="K44" s="94"/>
      <c r="L44" s="28">
        <f t="shared" si="44"/>
        <v>0</v>
      </c>
      <c r="M44" s="94"/>
      <c r="N44" s="94"/>
      <c r="O44" s="94"/>
      <c r="P44" s="28">
        <f t="shared" si="45"/>
        <v>0</v>
      </c>
      <c r="Q44" s="94"/>
      <c r="R44" s="94"/>
      <c r="S44" s="94"/>
      <c r="T44" s="28">
        <f t="shared" si="46"/>
        <v>0</v>
      </c>
      <c r="U44" s="94"/>
      <c r="V44" s="94"/>
      <c r="W44" s="94"/>
      <c r="X44" s="28">
        <f t="shared" si="47"/>
        <v>0</v>
      </c>
      <c r="Y44" s="24">
        <f t="shared" si="7"/>
        <v>0</v>
      </c>
      <c r="Z44" s="24">
        <f t="shared" si="7"/>
        <v>0</v>
      </c>
      <c r="AA44" s="24">
        <f t="shared" si="7"/>
        <v>0</v>
      </c>
      <c r="AB44" s="28">
        <f t="shared" si="6"/>
        <v>0</v>
      </c>
    </row>
    <row r="45" spans="1:28" ht="25.5" x14ac:dyDescent="0.25">
      <c r="A45" s="143" t="s">
        <v>204</v>
      </c>
      <c r="B45" s="144"/>
      <c r="C45" s="30" t="s">
        <v>377</v>
      </c>
      <c r="D45" s="30" t="s">
        <v>148</v>
      </c>
      <c r="E45" s="31">
        <f>E34+E35+E36+E37+E43+E44</f>
        <v>0</v>
      </c>
      <c r="F45" s="31">
        <f t="shared" ref="F45:G45" si="53">F34+F35+F36+F37+F43+F44</f>
        <v>0</v>
      </c>
      <c r="G45" s="31">
        <f t="shared" si="53"/>
        <v>0</v>
      </c>
      <c r="H45" s="31">
        <f t="shared" si="0"/>
        <v>0</v>
      </c>
      <c r="I45" s="96">
        <f>I34+I35+I36+I37+I43+I44</f>
        <v>0</v>
      </c>
      <c r="J45" s="96">
        <f t="shared" ref="J45:K45" si="54">J34+J35+J36+J37+J43+J44</f>
        <v>0</v>
      </c>
      <c r="K45" s="96">
        <f t="shared" si="54"/>
        <v>0</v>
      </c>
      <c r="L45" s="31">
        <f t="shared" si="44"/>
        <v>0</v>
      </c>
      <c r="M45" s="96">
        <f>M34+M35+M36+M37+M43+M44</f>
        <v>0</v>
      </c>
      <c r="N45" s="96">
        <f t="shared" ref="N45:O45" si="55">N34+N35+N36+N37+N43+N44</f>
        <v>0</v>
      </c>
      <c r="O45" s="96">
        <f t="shared" si="55"/>
        <v>0</v>
      </c>
      <c r="P45" s="31">
        <f t="shared" si="45"/>
        <v>0</v>
      </c>
      <c r="Q45" s="96">
        <f>Q34+Q35+Q36+Q37+Q43+Q44</f>
        <v>0</v>
      </c>
      <c r="R45" s="96">
        <f t="shared" ref="R45:S45" si="56">R34+R35+R36+R37+R43+R44</f>
        <v>0</v>
      </c>
      <c r="S45" s="96">
        <f t="shared" si="56"/>
        <v>0</v>
      </c>
      <c r="T45" s="31">
        <f t="shared" si="46"/>
        <v>0</v>
      </c>
      <c r="U45" s="96">
        <f>U34+U35+U36+U37+U43+U44</f>
        <v>0</v>
      </c>
      <c r="V45" s="96">
        <f t="shared" ref="V45:W45" si="57">V34+V35+V36+V37+V43+V44</f>
        <v>0</v>
      </c>
      <c r="W45" s="96">
        <f t="shared" si="57"/>
        <v>0</v>
      </c>
      <c r="X45" s="31">
        <f t="shared" si="47"/>
        <v>0</v>
      </c>
      <c r="Y45" s="96">
        <f t="shared" si="7"/>
        <v>0</v>
      </c>
      <c r="Z45" s="96">
        <f t="shared" si="7"/>
        <v>0</v>
      </c>
      <c r="AA45" s="96">
        <f t="shared" si="7"/>
        <v>0</v>
      </c>
      <c r="AB45" s="96">
        <f t="shared" si="6"/>
        <v>0</v>
      </c>
    </row>
    <row r="46" spans="1:28" x14ac:dyDescent="0.25">
      <c r="A46" s="146" t="s">
        <v>205</v>
      </c>
      <c r="B46" s="147"/>
      <c r="C46" s="13" t="s">
        <v>11</v>
      </c>
      <c r="D46" s="13" t="s">
        <v>151</v>
      </c>
      <c r="E46" s="28"/>
      <c r="F46" s="28"/>
      <c r="G46" s="28"/>
      <c r="H46" s="28">
        <f t="shared" si="0"/>
        <v>0</v>
      </c>
      <c r="I46" s="94"/>
      <c r="J46" s="94"/>
      <c r="K46" s="94"/>
      <c r="L46" s="28">
        <f t="shared" si="44"/>
        <v>0</v>
      </c>
      <c r="M46" s="94"/>
      <c r="N46" s="94"/>
      <c r="O46" s="94"/>
      <c r="P46" s="28">
        <f t="shared" si="45"/>
        <v>0</v>
      </c>
      <c r="Q46" s="94"/>
      <c r="R46" s="94"/>
      <c r="S46" s="94"/>
      <c r="T46" s="28">
        <f t="shared" si="46"/>
        <v>0</v>
      </c>
      <c r="U46" s="94"/>
      <c r="V46" s="94"/>
      <c r="W46" s="94"/>
      <c r="X46" s="28">
        <f t="shared" si="47"/>
        <v>0</v>
      </c>
      <c r="Y46" s="24">
        <f t="shared" si="7"/>
        <v>0</v>
      </c>
      <c r="Z46" s="24">
        <f t="shared" si="7"/>
        <v>0</v>
      </c>
      <c r="AA46" s="24">
        <f t="shared" si="7"/>
        <v>0</v>
      </c>
      <c r="AB46" s="28">
        <f t="shared" si="6"/>
        <v>0</v>
      </c>
    </row>
    <row r="47" spans="1:28" x14ac:dyDescent="0.25">
      <c r="A47" s="146" t="s">
        <v>206</v>
      </c>
      <c r="B47" s="147"/>
      <c r="C47" s="13" t="s">
        <v>12</v>
      </c>
      <c r="D47" s="13" t="s">
        <v>152</v>
      </c>
      <c r="E47" s="28">
        <v>4500000</v>
      </c>
      <c r="F47" s="28"/>
      <c r="G47" s="28"/>
      <c r="H47" s="28">
        <f t="shared" si="0"/>
        <v>4500000</v>
      </c>
      <c r="I47" s="94"/>
      <c r="J47" s="94"/>
      <c r="K47" s="94"/>
      <c r="L47" s="28">
        <f t="shared" si="44"/>
        <v>0</v>
      </c>
      <c r="M47" s="94"/>
      <c r="N47" s="94"/>
      <c r="O47" s="94"/>
      <c r="P47" s="28">
        <f t="shared" si="45"/>
        <v>0</v>
      </c>
      <c r="Q47" s="94"/>
      <c r="R47" s="94"/>
      <c r="S47" s="94"/>
      <c r="T47" s="28">
        <f t="shared" si="46"/>
        <v>0</v>
      </c>
      <c r="U47" s="94"/>
      <c r="V47" s="94"/>
      <c r="W47" s="94"/>
      <c r="X47" s="28">
        <f t="shared" si="47"/>
        <v>0</v>
      </c>
      <c r="Y47" s="24">
        <f t="shared" si="7"/>
        <v>4500000</v>
      </c>
      <c r="Z47" s="24">
        <f t="shared" si="7"/>
        <v>0</v>
      </c>
      <c r="AA47" s="24">
        <f t="shared" si="7"/>
        <v>0</v>
      </c>
      <c r="AB47" s="28">
        <f t="shared" si="6"/>
        <v>4500000</v>
      </c>
    </row>
    <row r="48" spans="1:28" ht="25.5" x14ac:dyDescent="0.25">
      <c r="A48" s="146" t="s">
        <v>207</v>
      </c>
      <c r="B48" s="147"/>
      <c r="C48" s="13" t="s">
        <v>153</v>
      </c>
      <c r="D48" s="13" t="s">
        <v>154</v>
      </c>
      <c r="E48" s="28"/>
      <c r="F48" s="28"/>
      <c r="G48" s="28"/>
      <c r="H48" s="28">
        <f t="shared" si="0"/>
        <v>0</v>
      </c>
      <c r="I48" s="94"/>
      <c r="J48" s="94"/>
      <c r="K48" s="94"/>
      <c r="L48" s="28">
        <f t="shared" si="44"/>
        <v>0</v>
      </c>
      <c r="M48" s="94"/>
      <c r="N48" s="94"/>
      <c r="O48" s="94"/>
      <c r="P48" s="28">
        <f t="shared" si="45"/>
        <v>0</v>
      </c>
      <c r="Q48" s="94"/>
      <c r="R48" s="94"/>
      <c r="S48" s="94"/>
      <c r="T48" s="28">
        <f t="shared" si="46"/>
        <v>0</v>
      </c>
      <c r="U48" s="94"/>
      <c r="V48" s="94"/>
      <c r="W48" s="94"/>
      <c r="X48" s="28">
        <f t="shared" si="47"/>
        <v>0</v>
      </c>
      <c r="Y48" s="24">
        <f t="shared" si="7"/>
        <v>0</v>
      </c>
      <c r="Z48" s="24">
        <f t="shared" si="7"/>
        <v>0</v>
      </c>
      <c r="AA48" s="24">
        <f t="shared" si="7"/>
        <v>0</v>
      </c>
      <c r="AB48" s="28">
        <f t="shared" si="6"/>
        <v>0</v>
      </c>
    </row>
    <row r="49" spans="1:28" x14ac:dyDescent="0.25">
      <c r="A49" s="146" t="s">
        <v>208</v>
      </c>
      <c r="B49" s="147"/>
      <c r="C49" s="13" t="s">
        <v>13</v>
      </c>
      <c r="D49" s="13" t="s">
        <v>155</v>
      </c>
      <c r="E49" s="28"/>
      <c r="F49" s="28"/>
      <c r="G49" s="28"/>
      <c r="H49" s="28">
        <f t="shared" si="0"/>
        <v>0</v>
      </c>
      <c r="I49" s="94"/>
      <c r="J49" s="94"/>
      <c r="K49" s="94"/>
      <c r="L49" s="28">
        <f t="shared" si="44"/>
        <v>0</v>
      </c>
      <c r="M49" s="94"/>
      <c r="N49" s="94"/>
      <c r="O49" s="94"/>
      <c r="P49" s="28">
        <f t="shared" si="45"/>
        <v>0</v>
      </c>
      <c r="Q49" s="94"/>
      <c r="R49" s="94"/>
      <c r="S49" s="94"/>
      <c r="T49" s="28">
        <f t="shared" si="46"/>
        <v>0</v>
      </c>
      <c r="U49" s="94"/>
      <c r="V49" s="94"/>
      <c r="W49" s="94"/>
      <c r="X49" s="28">
        <f t="shared" si="47"/>
        <v>0</v>
      </c>
      <c r="Y49" s="24">
        <f t="shared" si="7"/>
        <v>0</v>
      </c>
      <c r="Z49" s="24">
        <f t="shared" si="7"/>
        <v>0</v>
      </c>
      <c r="AA49" s="24">
        <f t="shared" si="7"/>
        <v>0</v>
      </c>
      <c r="AB49" s="28">
        <f t="shared" si="6"/>
        <v>0</v>
      </c>
    </row>
    <row r="50" spans="1:28" x14ac:dyDescent="0.25">
      <c r="A50" s="146" t="s">
        <v>209</v>
      </c>
      <c r="B50" s="147"/>
      <c r="C50" s="13" t="s">
        <v>14</v>
      </c>
      <c r="D50" s="13" t="s">
        <v>156</v>
      </c>
      <c r="E50" s="28"/>
      <c r="F50" s="28"/>
      <c r="G50" s="28"/>
      <c r="H50" s="28">
        <f t="shared" si="0"/>
        <v>0</v>
      </c>
      <c r="I50" s="94"/>
      <c r="J50" s="94"/>
      <c r="K50" s="94"/>
      <c r="L50" s="28">
        <f t="shared" si="44"/>
        <v>0</v>
      </c>
      <c r="M50" s="94"/>
      <c r="N50" s="94"/>
      <c r="O50" s="94"/>
      <c r="P50" s="28">
        <f t="shared" si="45"/>
        <v>0</v>
      </c>
      <c r="Q50" s="94"/>
      <c r="R50" s="94"/>
      <c r="S50" s="94"/>
      <c r="T50" s="28">
        <f t="shared" si="46"/>
        <v>0</v>
      </c>
      <c r="U50" s="94"/>
      <c r="V50" s="94"/>
      <c r="W50" s="94"/>
      <c r="X50" s="28">
        <f t="shared" si="47"/>
        <v>0</v>
      </c>
      <c r="Y50" s="24">
        <f t="shared" si="7"/>
        <v>0</v>
      </c>
      <c r="Z50" s="24">
        <f t="shared" si="7"/>
        <v>0</v>
      </c>
      <c r="AA50" s="24">
        <f t="shared" si="7"/>
        <v>0</v>
      </c>
      <c r="AB50" s="28">
        <f t="shared" si="6"/>
        <v>0</v>
      </c>
    </row>
    <row r="51" spans="1:28" ht="25.5" x14ac:dyDescent="0.25">
      <c r="A51" s="146" t="s">
        <v>210</v>
      </c>
      <c r="B51" s="147"/>
      <c r="C51" s="13" t="s">
        <v>157</v>
      </c>
      <c r="D51" s="13" t="s">
        <v>158</v>
      </c>
      <c r="E51" s="28">
        <v>500000</v>
      </c>
      <c r="F51" s="28"/>
      <c r="G51" s="28"/>
      <c r="H51" s="28">
        <f t="shared" si="0"/>
        <v>500000</v>
      </c>
      <c r="I51" s="94"/>
      <c r="J51" s="94"/>
      <c r="K51" s="94"/>
      <c r="L51" s="28">
        <f t="shared" si="44"/>
        <v>0</v>
      </c>
      <c r="M51" s="94"/>
      <c r="N51" s="94"/>
      <c r="O51" s="94"/>
      <c r="P51" s="28">
        <f t="shared" si="45"/>
        <v>0</v>
      </c>
      <c r="Q51" s="94"/>
      <c r="R51" s="94"/>
      <c r="S51" s="94"/>
      <c r="T51" s="28">
        <f t="shared" si="46"/>
        <v>0</v>
      </c>
      <c r="U51" s="94"/>
      <c r="V51" s="94"/>
      <c r="W51" s="94"/>
      <c r="X51" s="28">
        <f t="shared" si="47"/>
        <v>0</v>
      </c>
      <c r="Y51" s="24">
        <f t="shared" si="7"/>
        <v>500000</v>
      </c>
      <c r="Z51" s="24">
        <f t="shared" si="7"/>
        <v>0</v>
      </c>
      <c r="AA51" s="24">
        <f t="shared" si="7"/>
        <v>0</v>
      </c>
      <c r="AB51" s="28">
        <f t="shared" si="6"/>
        <v>500000</v>
      </c>
    </row>
    <row r="52" spans="1:28" ht="25.5" x14ac:dyDescent="0.25">
      <c r="A52" s="146" t="s">
        <v>211</v>
      </c>
      <c r="B52" s="147"/>
      <c r="C52" s="13" t="s">
        <v>15</v>
      </c>
      <c r="D52" s="13" t="s">
        <v>159</v>
      </c>
      <c r="E52" s="28"/>
      <c r="F52" s="28"/>
      <c r="G52" s="28"/>
      <c r="H52" s="28">
        <f t="shared" si="0"/>
        <v>0</v>
      </c>
      <c r="I52" s="94"/>
      <c r="J52" s="94"/>
      <c r="K52" s="94"/>
      <c r="L52" s="28">
        <f t="shared" si="44"/>
        <v>0</v>
      </c>
      <c r="M52" s="94"/>
      <c r="N52" s="94"/>
      <c r="O52" s="94"/>
      <c r="P52" s="28">
        <f t="shared" si="45"/>
        <v>0</v>
      </c>
      <c r="Q52" s="94"/>
      <c r="R52" s="94"/>
      <c r="S52" s="94"/>
      <c r="T52" s="28">
        <f t="shared" si="46"/>
        <v>0</v>
      </c>
      <c r="U52" s="94"/>
      <c r="V52" s="94"/>
      <c r="W52" s="94"/>
      <c r="X52" s="28">
        <f t="shared" si="47"/>
        <v>0</v>
      </c>
      <c r="Y52" s="24">
        <f t="shared" si="7"/>
        <v>0</v>
      </c>
      <c r="Z52" s="24">
        <f t="shared" si="7"/>
        <v>0</v>
      </c>
      <c r="AA52" s="24">
        <f t="shared" si="7"/>
        <v>0</v>
      </c>
      <c r="AB52" s="28">
        <f t="shared" si="6"/>
        <v>0</v>
      </c>
    </row>
    <row r="53" spans="1:28" ht="25.5" x14ac:dyDescent="0.25">
      <c r="A53" s="143" t="s">
        <v>212</v>
      </c>
      <c r="B53" s="144"/>
      <c r="C53" s="23" t="s">
        <v>160</v>
      </c>
      <c r="D53" s="23" t="s">
        <v>161</v>
      </c>
      <c r="E53" s="24"/>
      <c r="F53" s="24"/>
      <c r="G53" s="24"/>
      <c r="H53" s="24">
        <f t="shared" si="0"/>
        <v>0</v>
      </c>
      <c r="I53" s="91"/>
      <c r="J53" s="91"/>
      <c r="K53" s="91"/>
      <c r="L53" s="24">
        <f t="shared" si="44"/>
        <v>0</v>
      </c>
      <c r="M53" s="91"/>
      <c r="N53" s="91"/>
      <c r="O53" s="91"/>
      <c r="P53" s="24">
        <f t="shared" si="45"/>
        <v>0</v>
      </c>
      <c r="Q53" s="91"/>
      <c r="R53" s="91"/>
      <c r="S53" s="91"/>
      <c r="T53" s="24">
        <f t="shared" si="46"/>
        <v>0</v>
      </c>
      <c r="U53" s="91"/>
      <c r="V53" s="91"/>
      <c r="W53" s="91"/>
      <c r="X53" s="24">
        <f t="shared" si="47"/>
        <v>0</v>
      </c>
      <c r="Y53" s="24">
        <f t="shared" si="7"/>
        <v>0</v>
      </c>
      <c r="Z53" s="24">
        <f t="shared" si="7"/>
        <v>0</v>
      </c>
      <c r="AA53" s="24">
        <f t="shared" si="7"/>
        <v>0</v>
      </c>
      <c r="AB53" s="28">
        <f t="shared" si="6"/>
        <v>0</v>
      </c>
    </row>
    <row r="54" spans="1:28" ht="25.5" x14ac:dyDescent="0.25">
      <c r="A54" s="143" t="s">
        <v>213</v>
      </c>
      <c r="B54" s="144"/>
      <c r="C54" s="23" t="s">
        <v>162</v>
      </c>
      <c r="D54" s="23" t="s">
        <v>163</v>
      </c>
      <c r="E54" s="24"/>
      <c r="F54" s="24"/>
      <c r="G54" s="24"/>
      <c r="H54" s="24">
        <f t="shared" si="0"/>
        <v>0</v>
      </c>
      <c r="I54" s="91"/>
      <c r="J54" s="91"/>
      <c r="K54" s="91"/>
      <c r="L54" s="24">
        <f t="shared" si="44"/>
        <v>0</v>
      </c>
      <c r="M54" s="91"/>
      <c r="N54" s="91"/>
      <c r="O54" s="91"/>
      <c r="P54" s="24">
        <f t="shared" si="45"/>
        <v>0</v>
      </c>
      <c r="Q54" s="91"/>
      <c r="R54" s="91"/>
      <c r="S54" s="91"/>
      <c r="T54" s="24">
        <f t="shared" si="46"/>
        <v>0</v>
      </c>
      <c r="U54" s="91"/>
      <c r="V54" s="91"/>
      <c r="W54" s="91"/>
      <c r="X54" s="24">
        <f t="shared" si="47"/>
        <v>0</v>
      </c>
      <c r="Y54" s="24">
        <f t="shared" si="7"/>
        <v>0</v>
      </c>
      <c r="Z54" s="24">
        <f t="shared" si="7"/>
        <v>0</v>
      </c>
      <c r="AA54" s="24">
        <f t="shared" si="7"/>
        <v>0</v>
      </c>
      <c r="AB54" s="28">
        <f t="shared" si="6"/>
        <v>0</v>
      </c>
    </row>
    <row r="55" spans="1:28" ht="38.25" x14ac:dyDescent="0.25">
      <c r="A55" s="146" t="s">
        <v>214</v>
      </c>
      <c r="B55" s="147"/>
      <c r="C55" s="13" t="s">
        <v>378</v>
      </c>
      <c r="D55" s="13" t="s">
        <v>164</v>
      </c>
      <c r="E55" s="28">
        <f>SUM(E53:E54)</f>
        <v>0</v>
      </c>
      <c r="F55" s="28">
        <f t="shared" ref="F55:G55" si="58">SUM(F53:F54)</f>
        <v>0</v>
      </c>
      <c r="G55" s="28">
        <f t="shared" si="58"/>
        <v>0</v>
      </c>
      <c r="H55" s="28">
        <f t="shared" si="0"/>
        <v>0</v>
      </c>
      <c r="I55" s="94">
        <f>SUM(I53:I54)</f>
        <v>0</v>
      </c>
      <c r="J55" s="94">
        <f t="shared" ref="J55:K55" si="59">SUM(J53:J54)</f>
        <v>0</v>
      </c>
      <c r="K55" s="94">
        <f t="shared" si="59"/>
        <v>0</v>
      </c>
      <c r="L55" s="28">
        <f t="shared" si="44"/>
        <v>0</v>
      </c>
      <c r="M55" s="94">
        <f>SUM(M53:M54)</f>
        <v>0</v>
      </c>
      <c r="N55" s="94">
        <f t="shared" ref="N55:O55" si="60">SUM(N53:N54)</f>
        <v>0</v>
      </c>
      <c r="O55" s="94">
        <f t="shared" si="60"/>
        <v>0</v>
      </c>
      <c r="P55" s="28">
        <f t="shared" si="45"/>
        <v>0</v>
      </c>
      <c r="Q55" s="94">
        <f>SUM(Q53:Q54)</f>
        <v>0</v>
      </c>
      <c r="R55" s="94">
        <f t="shared" ref="R55:S55" si="61">SUM(R53:R54)</f>
        <v>0</v>
      </c>
      <c r="S55" s="94">
        <f t="shared" si="61"/>
        <v>0</v>
      </c>
      <c r="T55" s="28">
        <f t="shared" si="46"/>
        <v>0</v>
      </c>
      <c r="U55" s="94">
        <f>SUM(U53:U54)</f>
        <v>0</v>
      </c>
      <c r="V55" s="94">
        <f t="shared" ref="V55:W55" si="62">SUM(V53:V54)</f>
        <v>0</v>
      </c>
      <c r="W55" s="94">
        <f t="shared" si="62"/>
        <v>0</v>
      </c>
      <c r="X55" s="28">
        <f t="shared" si="47"/>
        <v>0</v>
      </c>
      <c r="Y55" s="24">
        <f t="shared" si="7"/>
        <v>0</v>
      </c>
      <c r="Z55" s="24">
        <f t="shared" si="7"/>
        <v>0</v>
      </c>
      <c r="AA55" s="24">
        <f t="shared" si="7"/>
        <v>0</v>
      </c>
      <c r="AB55" s="28">
        <f t="shared" si="6"/>
        <v>0</v>
      </c>
    </row>
    <row r="56" spans="1:28" ht="25.5" x14ac:dyDescent="0.25">
      <c r="A56" s="143" t="s">
        <v>215</v>
      </c>
      <c r="B56" s="144"/>
      <c r="C56" s="23" t="s">
        <v>165</v>
      </c>
      <c r="D56" s="23" t="s">
        <v>166</v>
      </c>
      <c r="E56" s="24"/>
      <c r="F56" s="24"/>
      <c r="G56" s="24"/>
      <c r="H56" s="24">
        <f t="shared" si="0"/>
        <v>0</v>
      </c>
      <c r="I56" s="91"/>
      <c r="J56" s="91"/>
      <c r="K56" s="91"/>
      <c r="L56" s="24">
        <f t="shared" si="44"/>
        <v>0</v>
      </c>
      <c r="M56" s="91"/>
      <c r="N56" s="91"/>
      <c r="O56" s="91"/>
      <c r="P56" s="24">
        <f t="shared" si="45"/>
        <v>0</v>
      </c>
      <c r="Q56" s="91"/>
      <c r="R56" s="91"/>
      <c r="S56" s="91"/>
      <c r="T56" s="24">
        <f t="shared" si="46"/>
        <v>0</v>
      </c>
      <c r="U56" s="91"/>
      <c r="V56" s="91"/>
      <c r="W56" s="91"/>
      <c r="X56" s="24">
        <f t="shared" si="47"/>
        <v>0</v>
      </c>
      <c r="Y56" s="24">
        <f t="shared" si="7"/>
        <v>0</v>
      </c>
      <c r="Z56" s="24">
        <f t="shared" si="7"/>
        <v>0</v>
      </c>
      <c r="AA56" s="24">
        <f t="shared" si="7"/>
        <v>0</v>
      </c>
      <c r="AB56" s="28">
        <f t="shared" si="6"/>
        <v>0</v>
      </c>
    </row>
    <row r="57" spans="1:28" ht="25.5" x14ac:dyDescent="0.25">
      <c r="A57" s="143" t="s">
        <v>216</v>
      </c>
      <c r="B57" s="144"/>
      <c r="C57" s="23" t="s">
        <v>167</v>
      </c>
      <c r="D57" s="23" t="s">
        <v>168</v>
      </c>
      <c r="E57" s="24"/>
      <c r="F57" s="24"/>
      <c r="G57" s="24"/>
      <c r="H57" s="24">
        <f t="shared" si="0"/>
        <v>0</v>
      </c>
      <c r="I57" s="91"/>
      <c r="J57" s="91"/>
      <c r="K57" s="91"/>
      <c r="L57" s="24">
        <f t="shared" si="44"/>
        <v>0</v>
      </c>
      <c r="M57" s="91"/>
      <c r="N57" s="91"/>
      <c r="O57" s="91"/>
      <c r="P57" s="24">
        <f t="shared" si="45"/>
        <v>0</v>
      </c>
      <c r="Q57" s="91"/>
      <c r="R57" s="91"/>
      <c r="S57" s="91"/>
      <c r="T57" s="24">
        <f t="shared" si="46"/>
        <v>0</v>
      </c>
      <c r="U57" s="91"/>
      <c r="V57" s="91"/>
      <c r="W57" s="91"/>
      <c r="X57" s="24">
        <f t="shared" si="47"/>
        <v>0</v>
      </c>
      <c r="Y57" s="24">
        <f t="shared" si="7"/>
        <v>0</v>
      </c>
      <c r="Z57" s="24">
        <f t="shared" si="7"/>
        <v>0</v>
      </c>
      <c r="AA57" s="24">
        <f t="shared" si="7"/>
        <v>0</v>
      </c>
      <c r="AB57" s="28">
        <f t="shared" si="6"/>
        <v>0</v>
      </c>
    </row>
    <row r="58" spans="1:28" ht="25.5" x14ac:dyDescent="0.25">
      <c r="A58" s="146" t="s">
        <v>217</v>
      </c>
      <c r="B58" s="147"/>
      <c r="C58" s="13" t="s">
        <v>384</v>
      </c>
      <c r="D58" s="13" t="s">
        <v>169</v>
      </c>
      <c r="E58" s="28">
        <f>SUM(E56:E57)</f>
        <v>0</v>
      </c>
      <c r="F58" s="28">
        <f t="shared" ref="F58:G58" si="63">SUM(F56:F57)</f>
        <v>0</v>
      </c>
      <c r="G58" s="28">
        <f t="shared" si="63"/>
        <v>0</v>
      </c>
      <c r="H58" s="28">
        <f t="shared" si="0"/>
        <v>0</v>
      </c>
      <c r="I58" s="94">
        <f>SUM(I56:I57)</f>
        <v>0</v>
      </c>
      <c r="J58" s="94">
        <f t="shared" ref="J58:K58" si="64">SUM(J56:J57)</f>
        <v>0</v>
      </c>
      <c r="K58" s="94">
        <f t="shared" si="64"/>
        <v>0</v>
      </c>
      <c r="L58" s="28">
        <f t="shared" si="44"/>
        <v>0</v>
      </c>
      <c r="M58" s="94">
        <f>SUM(M56:M57)</f>
        <v>0</v>
      </c>
      <c r="N58" s="94">
        <f t="shared" ref="N58:O58" si="65">SUM(N56:N57)</f>
        <v>0</v>
      </c>
      <c r="O58" s="94">
        <f t="shared" si="65"/>
        <v>0</v>
      </c>
      <c r="P58" s="28">
        <f t="shared" si="45"/>
        <v>0</v>
      </c>
      <c r="Q58" s="94">
        <f>SUM(Q56:Q57)</f>
        <v>0</v>
      </c>
      <c r="R58" s="94">
        <f t="shared" ref="R58:S58" si="66">SUM(R56:R57)</f>
        <v>0</v>
      </c>
      <c r="S58" s="94">
        <f t="shared" si="66"/>
        <v>0</v>
      </c>
      <c r="T58" s="28">
        <f t="shared" si="46"/>
        <v>0</v>
      </c>
      <c r="U58" s="94">
        <f>SUM(U56:U57)</f>
        <v>0</v>
      </c>
      <c r="V58" s="94">
        <f t="shared" ref="V58:W58" si="67">SUM(V56:V57)</f>
        <v>0</v>
      </c>
      <c r="W58" s="94">
        <f t="shared" si="67"/>
        <v>0</v>
      </c>
      <c r="X58" s="28">
        <f t="shared" si="47"/>
        <v>0</v>
      </c>
      <c r="Y58" s="28">
        <f t="shared" si="7"/>
        <v>0</v>
      </c>
      <c r="Z58" s="28">
        <f t="shared" si="7"/>
        <v>0</v>
      </c>
      <c r="AA58" s="28">
        <f t="shared" si="7"/>
        <v>0</v>
      </c>
      <c r="AB58" s="28">
        <f t="shared" si="6"/>
        <v>0</v>
      </c>
    </row>
    <row r="59" spans="1:28" x14ac:dyDescent="0.25">
      <c r="A59" s="146" t="s">
        <v>218</v>
      </c>
      <c r="B59" s="147"/>
      <c r="C59" s="13" t="s">
        <v>170</v>
      </c>
      <c r="D59" s="13" t="s">
        <v>171</v>
      </c>
      <c r="E59" s="28"/>
      <c r="F59" s="28"/>
      <c r="G59" s="28"/>
      <c r="H59" s="28">
        <f t="shared" si="0"/>
        <v>0</v>
      </c>
      <c r="I59" s="94"/>
      <c r="J59" s="94"/>
      <c r="K59" s="94"/>
      <c r="L59" s="28">
        <f t="shared" si="44"/>
        <v>0</v>
      </c>
      <c r="M59" s="94"/>
      <c r="N59" s="94"/>
      <c r="O59" s="94"/>
      <c r="P59" s="28">
        <f t="shared" si="45"/>
        <v>0</v>
      </c>
      <c r="Q59" s="94"/>
      <c r="R59" s="94"/>
      <c r="S59" s="94"/>
      <c r="T59" s="28">
        <f t="shared" si="46"/>
        <v>0</v>
      </c>
      <c r="U59" s="94"/>
      <c r="V59" s="94"/>
      <c r="W59" s="94"/>
      <c r="X59" s="28">
        <f t="shared" si="47"/>
        <v>0</v>
      </c>
      <c r="Y59" s="24">
        <f t="shared" si="7"/>
        <v>0</v>
      </c>
      <c r="Z59" s="24">
        <f t="shared" si="7"/>
        <v>0</v>
      </c>
      <c r="AA59" s="24">
        <f t="shared" si="7"/>
        <v>0</v>
      </c>
      <c r="AB59" s="28">
        <f t="shared" si="6"/>
        <v>0</v>
      </c>
    </row>
    <row r="60" spans="1:28" x14ac:dyDescent="0.25">
      <c r="A60" s="146" t="s">
        <v>219</v>
      </c>
      <c r="B60" s="147"/>
      <c r="C60" s="13" t="s">
        <v>16</v>
      </c>
      <c r="D60" s="13" t="s">
        <v>172</v>
      </c>
      <c r="E60" s="28"/>
      <c r="F60" s="28"/>
      <c r="G60" s="28"/>
      <c r="H60" s="28">
        <f t="shared" si="0"/>
        <v>0</v>
      </c>
      <c r="I60" s="94"/>
      <c r="J60" s="94"/>
      <c r="K60" s="94"/>
      <c r="L60" s="28">
        <f t="shared" si="44"/>
        <v>0</v>
      </c>
      <c r="M60" s="94"/>
      <c r="N60" s="94"/>
      <c r="O60" s="94"/>
      <c r="P60" s="28">
        <f t="shared" si="45"/>
        <v>0</v>
      </c>
      <c r="Q60" s="94"/>
      <c r="R60" s="94"/>
      <c r="S60" s="94"/>
      <c r="T60" s="28">
        <f t="shared" si="46"/>
        <v>0</v>
      </c>
      <c r="U60" s="94"/>
      <c r="V60" s="94"/>
      <c r="W60" s="94"/>
      <c r="X60" s="28">
        <f t="shared" si="47"/>
        <v>0</v>
      </c>
      <c r="Y60" s="24">
        <f t="shared" si="7"/>
        <v>0</v>
      </c>
      <c r="Z60" s="24">
        <f t="shared" si="7"/>
        <v>0</v>
      </c>
      <c r="AA60" s="24">
        <f t="shared" si="7"/>
        <v>0</v>
      </c>
      <c r="AB60" s="28">
        <f t="shared" si="6"/>
        <v>0</v>
      </c>
    </row>
    <row r="61" spans="1:28" ht="25.5" x14ac:dyDescent="0.25">
      <c r="A61" s="148" t="s">
        <v>220</v>
      </c>
      <c r="B61" s="149"/>
      <c r="C61" s="30" t="s">
        <v>383</v>
      </c>
      <c r="D61" s="30" t="s">
        <v>173</v>
      </c>
      <c r="E61" s="31">
        <f>E46+E47+E48+E49+E50+E51+E52+E55+E58+E59+E60</f>
        <v>5000000</v>
      </c>
      <c r="F61" s="31">
        <f t="shared" ref="F61:G61" si="68">F46+F47+F48+F49+F50+F51+F52+F55+F58+F59+F60</f>
        <v>0</v>
      </c>
      <c r="G61" s="31">
        <f t="shared" si="68"/>
        <v>0</v>
      </c>
      <c r="H61" s="31">
        <f t="shared" si="0"/>
        <v>5000000</v>
      </c>
      <c r="I61" s="96">
        <f>I46+I47+I48+I49+I50+I51+I52+I55+I58+I59+I60</f>
        <v>0</v>
      </c>
      <c r="J61" s="96">
        <f t="shared" ref="J61:K61" si="69">J46+J47+J48+J49+J50+J51+J52+J55+J58+J59+J60</f>
        <v>0</v>
      </c>
      <c r="K61" s="96">
        <f t="shared" si="69"/>
        <v>0</v>
      </c>
      <c r="L61" s="31">
        <f t="shared" si="44"/>
        <v>0</v>
      </c>
      <c r="M61" s="96">
        <f>M46+M47+M48+M49+M50+M51+M52+M55+M58+M59+M60</f>
        <v>0</v>
      </c>
      <c r="N61" s="96">
        <f t="shared" ref="N61:O61" si="70">N46+N47+N48+N49+N50+N51+N52+N55+N58+N59+N60</f>
        <v>0</v>
      </c>
      <c r="O61" s="96">
        <f t="shared" si="70"/>
        <v>0</v>
      </c>
      <c r="P61" s="31">
        <f t="shared" si="45"/>
        <v>0</v>
      </c>
      <c r="Q61" s="96">
        <f>Q46+Q47+Q48+Q49+Q50+Q51+Q52+Q55+Q58+Q59+Q60</f>
        <v>0</v>
      </c>
      <c r="R61" s="96">
        <f t="shared" ref="R61:S61" si="71">R46+R47+R48+R49+R50+R51+R52+R55+R58+R59+R60</f>
        <v>0</v>
      </c>
      <c r="S61" s="96">
        <f t="shared" si="71"/>
        <v>0</v>
      </c>
      <c r="T61" s="31">
        <f t="shared" si="46"/>
        <v>0</v>
      </c>
      <c r="U61" s="96">
        <f>U46+U47+U48+U49+U50+U51+U52+U55+U58+U59+U60</f>
        <v>0</v>
      </c>
      <c r="V61" s="96">
        <f t="shared" ref="V61:W61" si="72">V46+V47+V48+V49+V50+V51+V52+V55+V58+V59+V60</f>
        <v>0</v>
      </c>
      <c r="W61" s="96">
        <f t="shared" si="72"/>
        <v>0</v>
      </c>
      <c r="X61" s="31">
        <f t="shared" si="47"/>
        <v>0</v>
      </c>
      <c r="Y61" s="96">
        <f t="shared" si="7"/>
        <v>5000000</v>
      </c>
      <c r="Z61" s="96">
        <f t="shared" si="7"/>
        <v>0</v>
      </c>
      <c r="AA61" s="96">
        <f t="shared" si="7"/>
        <v>0</v>
      </c>
      <c r="AB61" s="28">
        <f t="shared" si="6"/>
        <v>5000000</v>
      </c>
    </row>
    <row r="62" spans="1:28" x14ac:dyDescent="0.25">
      <c r="A62" s="143" t="s">
        <v>221</v>
      </c>
      <c r="B62" s="144"/>
      <c r="C62" s="23" t="s">
        <v>18</v>
      </c>
      <c r="D62" s="23" t="s">
        <v>174</v>
      </c>
      <c r="E62" s="24"/>
      <c r="F62" s="24"/>
      <c r="G62" s="24"/>
      <c r="H62" s="24">
        <f t="shared" si="0"/>
        <v>0</v>
      </c>
      <c r="I62" s="91"/>
      <c r="J62" s="91"/>
      <c r="K62" s="91"/>
      <c r="L62" s="24">
        <f t="shared" si="44"/>
        <v>0</v>
      </c>
      <c r="M62" s="91"/>
      <c r="N62" s="91"/>
      <c r="O62" s="91"/>
      <c r="P62" s="24">
        <f t="shared" si="45"/>
        <v>0</v>
      </c>
      <c r="Q62" s="91"/>
      <c r="R62" s="91"/>
      <c r="S62" s="91"/>
      <c r="T62" s="24">
        <f t="shared" si="46"/>
        <v>0</v>
      </c>
      <c r="U62" s="91"/>
      <c r="V62" s="91"/>
      <c r="W62" s="91"/>
      <c r="X62" s="24">
        <f t="shared" si="47"/>
        <v>0</v>
      </c>
      <c r="Y62" s="24">
        <f t="shared" si="7"/>
        <v>0</v>
      </c>
      <c r="Z62" s="24">
        <f t="shared" si="7"/>
        <v>0</v>
      </c>
      <c r="AA62" s="24">
        <f t="shared" si="7"/>
        <v>0</v>
      </c>
      <c r="AB62" s="28">
        <f t="shared" si="6"/>
        <v>0</v>
      </c>
    </row>
    <row r="63" spans="1:28" x14ac:dyDescent="0.25">
      <c r="A63" s="143" t="s">
        <v>222</v>
      </c>
      <c r="B63" s="144"/>
      <c r="C63" s="23" t="s">
        <v>19</v>
      </c>
      <c r="D63" s="23" t="s">
        <v>175</v>
      </c>
      <c r="E63" s="24"/>
      <c r="F63" s="24"/>
      <c r="G63" s="24"/>
      <c r="H63" s="24">
        <f t="shared" si="0"/>
        <v>0</v>
      </c>
      <c r="I63" s="91"/>
      <c r="J63" s="91"/>
      <c r="K63" s="91"/>
      <c r="L63" s="24">
        <f t="shared" si="44"/>
        <v>0</v>
      </c>
      <c r="M63" s="91"/>
      <c r="N63" s="91"/>
      <c r="O63" s="91"/>
      <c r="P63" s="24">
        <f t="shared" si="45"/>
        <v>0</v>
      </c>
      <c r="Q63" s="91"/>
      <c r="R63" s="91"/>
      <c r="S63" s="91"/>
      <c r="T63" s="24">
        <f t="shared" si="46"/>
        <v>0</v>
      </c>
      <c r="U63" s="91"/>
      <c r="V63" s="91"/>
      <c r="W63" s="91"/>
      <c r="X63" s="24">
        <f t="shared" si="47"/>
        <v>0</v>
      </c>
      <c r="Y63" s="24">
        <f t="shared" si="7"/>
        <v>0</v>
      </c>
      <c r="Z63" s="24">
        <f t="shared" si="7"/>
        <v>0</v>
      </c>
      <c r="AA63" s="24">
        <f t="shared" si="7"/>
        <v>0</v>
      </c>
      <c r="AB63" s="28">
        <f t="shared" si="6"/>
        <v>0</v>
      </c>
    </row>
    <row r="64" spans="1:28" x14ac:dyDescent="0.25">
      <c r="A64" s="143" t="s">
        <v>223</v>
      </c>
      <c r="B64" s="144"/>
      <c r="C64" s="23" t="s">
        <v>20</v>
      </c>
      <c r="D64" s="23" t="s">
        <v>176</v>
      </c>
      <c r="E64" s="24"/>
      <c r="F64" s="24"/>
      <c r="G64" s="24"/>
      <c r="H64" s="24">
        <f t="shared" si="0"/>
        <v>0</v>
      </c>
      <c r="I64" s="91"/>
      <c r="J64" s="91"/>
      <c r="K64" s="91"/>
      <c r="L64" s="24">
        <f t="shared" si="44"/>
        <v>0</v>
      </c>
      <c r="M64" s="91"/>
      <c r="N64" s="91"/>
      <c r="O64" s="91"/>
      <c r="P64" s="24">
        <f t="shared" si="45"/>
        <v>0</v>
      </c>
      <c r="Q64" s="91"/>
      <c r="R64" s="91"/>
      <c r="S64" s="91"/>
      <c r="T64" s="24">
        <f t="shared" si="46"/>
        <v>0</v>
      </c>
      <c r="U64" s="91"/>
      <c r="V64" s="91"/>
      <c r="W64" s="91"/>
      <c r="X64" s="24">
        <f t="shared" si="47"/>
        <v>0</v>
      </c>
      <c r="Y64" s="24">
        <f t="shared" si="7"/>
        <v>0</v>
      </c>
      <c r="Z64" s="24">
        <f t="shared" si="7"/>
        <v>0</v>
      </c>
      <c r="AA64" s="24">
        <f t="shared" si="7"/>
        <v>0</v>
      </c>
      <c r="AB64" s="28">
        <f t="shared" si="6"/>
        <v>0</v>
      </c>
    </row>
    <row r="65" spans="1:28" x14ac:dyDescent="0.25">
      <c r="A65" s="143" t="s">
        <v>224</v>
      </c>
      <c r="B65" s="144"/>
      <c r="C65" s="23" t="s">
        <v>21</v>
      </c>
      <c r="D65" s="23" t="s">
        <v>177</v>
      </c>
      <c r="E65" s="24"/>
      <c r="F65" s="24"/>
      <c r="G65" s="24"/>
      <c r="H65" s="24">
        <f t="shared" si="0"/>
        <v>0</v>
      </c>
      <c r="I65" s="91"/>
      <c r="J65" s="91"/>
      <c r="K65" s="91"/>
      <c r="L65" s="24">
        <f t="shared" si="44"/>
        <v>0</v>
      </c>
      <c r="M65" s="91"/>
      <c r="N65" s="91"/>
      <c r="O65" s="91"/>
      <c r="P65" s="24">
        <f t="shared" si="45"/>
        <v>0</v>
      </c>
      <c r="Q65" s="91"/>
      <c r="R65" s="91"/>
      <c r="S65" s="91"/>
      <c r="T65" s="24">
        <f t="shared" si="46"/>
        <v>0</v>
      </c>
      <c r="U65" s="91"/>
      <c r="V65" s="91"/>
      <c r="W65" s="91"/>
      <c r="X65" s="24">
        <f t="shared" si="47"/>
        <v>0</v>
      </c>
      <c r="Y65" s="24">
        <f t="shared" si="7"/>
        <v>0</v>
      </c>
      <c r="Z65" s="24">
        <f t="shared" si="7"/>
        <v>0</v>
      </c>
      <c r="AA65" s="24">
        <f t="shared" si="7"/>
        <v>0</v>
      </c>
      <c r="AB65" s="28">
        <f t="shared" si="6"/>
        <v>0</v>
      </c>
    </row>
    <row r="66" spans="1:28" ht="25.5" x14ac:dyDescent="0.25">
      <c r="A66" s="143" t="s">
        <v>225</v>
      </c>
      <c r="B66" s="144"/>
      <c r="C66" s="23" t="s">
        <v>22</v>
      </c>
      <c r="D66" s="23" t="s">
        <v>178</v>
      </c>
      <c r="E66" s="25"/>
      <c r="F66" s="25"/>
      <c r="G66" s="25"/>
      <c r="H66" s="25">
        <f t="shared" si="0"/>
        <v>0</v>
      </c>
      <c r="I66" s="92"/>
      <c r="J66" s="92"/>
      <c r="K66" s="92"/>
      <c r="L66" s="25">
        <f t="shared" si="44"/>
        <v>0</v>
      </c>
      <c r="M66" s="92"/>
      <c r="N66" s="92"/>
      <c r="O66" s="92"/>
      <c r="P66" s="25">
        <f t="shared" si="45"/>
        <v>0</v>
      </c>
      <c r="Q66" s="92"/>
      <c r="R66" s="92"/>
      <c r="S66" s="92"/>
      <c r="T66" s="25">
        <f t="shared" si="46"/>
        <v>0</v>
      </c>
      <c r="U66" s="92"/>
      <c r="V66" s="92"/>
      <c r="W66" s="92"/>
      <c r="X66" s="25">
        <f t="shared" si="47"/>
        <v>0</v>
      </c>
      <c r="Y66" s="24">
        <f t="shared" si="7"/>
        <v>0</v>
      </c>
      <c r="Z66" s="24">
        <f t="shared" si="7"/>
        <v>0</v>
      </c>
      <c r="AA66" s="24">
        <f t="shared" si="7"/>
        <v>0</v>
      </c>
      <c r="AB66" s="28">
        <f t="shared" si="6"/>
        <v>0</v>
      </c>
    </row>
    <row r="67" spans="1:28" ht="25.5" x14ac:dyDescent="0.25">
      <c r="A67" s="148" t="s">
        <v>226</v>
      </c>
      <c r="B67" s="149"/>
      <c r="C67" s="30" t="s">
        <v>382</v>
      </c>
      <c r="D67" s="30" t="s">
        <v>179</v>
      </c>
      <c r="E67" s="31">
        <f>SUM(E62:E66)</f>
        <v>0</v>
      </c>
      <c r="F67" s="31">
        <f t="shared" ref="F67:G67" si="73">SUM(F62:F66)</f>
        <v>0</v>
      </c>
      <c r="G67" s="31">
        <f t="shared" si="73"/>
        <v>0</v>
      </c>
      <c r="H67" s="31">
        <f t="shared" si="0"/>
        <v>0</v>
      </c>
      <c r="I67" s="96">
        <f>SUM(I62:I66)</f>
        <v>0</v>
      </c>
      <c r="J67" s="96">
        <f t="shared" ref="J67:K67" si="74">SUM(J62:J66)</f>
        <v>0</v>
      </c>
      <c r="K67" s="96">
        <f t="shared" si="74"/>
        <v>0</v>
      </c>
      <c r="L67" s="31">
        <f t="shared" si="44"/>
        <v>0</v>
      </c>
      <c r="M67" s="96">
        <f>SUM(M62:M66)</f>
        <v>0</v>
      </c>
      <c r="N67" s="96">
        <f t="shared" ref="N67:O67" si="75">SUM(N62:N66)</f>
        <v>0</v>
      </c>
      <c r="O67" s="96">
        <f t="shared" si="75"/>
        <v>0</v>
      </c>
      <c r="P67" s="31">
        <f t="shared" si="45"/>
        <v>0</v>
      </c>
      <c r="Q67" s="96">
        <f>SUM(Q62:Q66)</f>
        <v>0</v>
      </c>
      <c r="R67" s="96">
        <f t="shared" ref="R67:S67" si="76">SUM(R62:R66)</f>
        <v>0</v>
      </c>
      <c r="S67" s="96">
        <f t="shared" si="76"/>
        <v>0</v>
      </c>
      <c r="T67" s="31">
        <f t="shared" si="46"/>
        <v>0</v>
      </c>
      <c r="U67" s="96">
        <f>SUM(U62:U66)</f>
        <v>0</v>
      </c>
      <c r="V67" s="96">
        <f t="shared" ref="V67:W67" si="77">SUM(V62:V66)</f>
        <v>0</v>
      </c>
      <c r="W67" s="96">
        <f t="shared" si="77"/>
        <v>0</v>
      </c>
      <c r="X67" s="31">
        <f t="shared" si="47"/>
        <v>0</v>
      </c>
      <c r="Y67" s="96">
        <f t="shared" si="7"/>
        <v>0</v>
      </c>
      <c r="Z67" s="96">
        <f t="shared" si="7"/>
        <v>0</v>
      </c>
      <c r="AA67" s="96">
        <f t="shared" si="7"/>
        <v>0</v>
      </c>
      <c r="AB67" s="96">
        <f t="shared" si="6"/>
        <v>0</v>
      </c>
    </row>
    <row r="68" spans="1:28" ht="51" x14ac:dyDescent="0.25">
      <c r="A68" s="146" t="s">
        <v>227</v>
      </c>
      <c r="B68" s="147"/>
      <c r="C68" s="13" t="s">
        <v>180</v>
      </c>
      <c r="D68" s="13" t="s">
        <v>181</v>
      </c>
      <c r="E68" s="29"/>
      <c r="F68" s="29"/>
      <c r="G68" s="29"/>
      <c r="H68" s="29">
        <f t="shared" si="0"/>
        <v>0</v>
      </c>
      <c r="I68" s="95"/>
      <c r="J68" s="95"/>
      <c r="K68" s="95"/>
      <c r="L68" s="29">
        <f t="shared" si="44"/>
        <v>0</v>
      </c>
      <c r="M68" s="95"/>
      <c r="N68" s="95"/>
      <c r="O68" s="95"/>
      <c r="P68" s="29">
        <f t="shared" si="45"/>
        <v>0</v>
      </c>
      <c r="Q68" s="95"/>
      <c r="R68" s="95"/>
      <c r="S68" s="95"/>
      <c r="T68" s="29">
        <f t="shared" si="46"/>
        <v>0</v>
      </c>
      <c r="U68" s="95"/>
      <c r="V68" s="95"/>
      <c r="W68" s="95"/>
      <c r="X68" s="29">
        <f t="shared" si="47"/>
        <v>0</v>
      </c>
      <c r="Y68" s="24">
        <f t="shared" si="7"/>
        <v>0</v>
      </c>
      <c r="Z68" s="24">
        <f t="shared" si="7"/>
        <v>0</v>
      </c>
      <c r="AA68" s="24">
        <f t="shared" si="7"/>
        <v>0</v>
      </c>
      <c r="AB68" s="28">
        <f t="shared" si="6"/>
        <v>0</v>
      </c>
    </row>
    <row r="69" spans="1:28" ht="38.25" x14ac:dyDescent="0.25">
      <c r="A69" s="146" t="s">
        <v>228</v>
      </c>
      <c r="B69" s="147"/>
      <c r="C69" s="13" t="s">
        <v>182</v>
      </c>
      <c r="D69" s="13" t="s">
        <v>183</v>
      </c>
      <c r="E69" s="29"/>
      <c r="F69" s="29"/>
      <c r="G69" s="29"/>
      <c r="H69" s="29">
        <f t="shared" si="0"/>
        <v>0</v>
      </c>
      <c r="I69" s="95"/>
      <c r="J69" s="95"/>
      <c r="K69" s="95"/>
      <c r="L69" s="29">
        <f t="shared" si="44"/>
        <v>0</v>
      </c>
      <c r="M69" s="95"/>
      <c r="N69" s="95"/>
      <c r="O69" s="95"/>
      <c r="P69" s="29">
        <f t="shared" si="45"/>
        <v>0</v>
      </c>
      <c r="Q69" s="95"/>
      <c r="R69" s="95"/>
      <c r="S69" s="95"/>
      <c r="T69" s="29">
        <f t="shared" si="46"/>
        <v>0</v>
      </c>
      <c r="U69" s="95"/>
      <c r="V69" s="95"/>
      <c r="W69" s="95"/>
      <c r="X69" s="29">
        <f t="shared" si="47"/>
        <v>0</v>
      </c>
      <c r="Y69" s="24">
        <f t="shared" si="7"/>
        <v>0</v>
      </c>
      <c r="Z69" s="24">
        <f t="shared" si="7"/>
        <v>0</v>
      </c>
      <c r="AA69" s="24">
        <f t="shared" si="7"/>
        <v>0</v>
      </c>
      <c r="AB69" s="28">
        <f t="shared" si="6"/>
        <v>0</v>
      </c>
    </row>
    <row r="70" spans="1:28" ht="51" x14ac:dyDescent="0.25">
      <c r="A70" s="146" t="s">
        <v>229</v>
      </c>
      <c r="B70" s="147"/>
      <c r="C70" s="13" t="s">
        <v>184</v>
      </c>
      <c r="D70" s="13" t="s">
        <v>185</v>
      </c>
      <c r="E70" s="29"/>
      <c r="F70" s="29"/>
      <c r="G70" s="29"/>
      <c r="H70" s="29">
        <f t="shared" si="0"/>
        <v>0</v>
      </c>
      <c r="I70" s="95"/>
      <c r="J70" s="95"/>
      <c r="K70" s="95"/>
      <c r="L70" s="29">
        <f t="shared" si="44"/>
        <v>0</v>
      </c>
      <c r="M70" s="95"/>
      <c r="N70" s="95"/>
      <c r="O70" s="95"/>
      <c r="P70" s="29">
        <f t="shared" si="45"/>
        <v>0</v>
      </c>
      <c r="Q70" s="95"/>
      <c r="R70" s="95"/>
      <c r="S70" s="95"/>
      <c r="T70" s="29">
        <f t="shared" si="46"/>
        <v>0</v>
      </c>
      <c r="U70" s="95"/>
      <c r="V70" s="95"/>
      <c r="W70" s="95"/>
      <c r="X70" s="29">
        <f t="shared" si="47"/>
        <v>0</v>
      </c>
      <c r="Y70" s="24">
        <f t="shared" si="7"/>
        <v>0</v>
      </c>
      <c r="Z70" s="24">
        <f t="shared" si="7"/>
        <v>0</v>
      </c>
      <c r="AA70" s="24">
        <f t="shared" si="7"/>
        <v>0</v>
      </c>
      <c r="AB70" s="28">
        <f t="shared" si="6"/>
        <v>0</v>
      </c>
    </row>
    <row r="71" spans="1:28" ht="51" x14ac:dyDescent="0.25">
      <c r="A71" s="146" t="s">
        <v>230</v>
      </c>
      <c r="B71" s="147"/>
      <c r="C71" s="13" t="s">
        <v>186</v>
      </c>
      <c r="D71" s="13" t="s">
        <v>187</v>
      </c>
      <c r="E71" s="29"/>
      <c r="F71" s="29"/>
      <c r="G71" s="29"/>
      <c r="H71" s="29">
        <f t="shared" si="0"/>
        <v>0</v>
      </c>
      <c r="I71" s="95"/>
      <c r="J71" s="95"/>
      <c r="K71" s="95"/>
      <c r="L71" s="29">
        <f t="shared" si="44"/>
        <v>0</v>
      </c>
      <c r="M71" s="95"/>
      <c r="N71" s="95"/>
      <c r="O71" s="95"/>
      <c r="P71" s="29">
        <f t="shared" si="45"/>
        <v>0</v>
      </c>
      <c r="Q71" s="95"/>
      <c r="R71" s="95"/>
      <c r="S71" s="95"/>
      <c r="T71" s="29">
        <f t="shared" si="46"/>
        <v>0</v>
      </c>
      <c r="U71" s="95"/>
      <c r="V71" s="95"/>
      <c r="W71" s="95"/>
      <c r="X71" s="29">
        <f t="shared" si="47"/>
        <v>0</v>
      </c>
      <c r="Y71" s="24">
        <f t="shared" si="7"/>
        <v>0</v>
      </c>
      <c r="Z71" s="24">
        <f t="shared" si="7"/>
        <v>0</v>
      </c>
      <c r="AA71" s="24">
        <f t="shared" si="7"/>
        <v>0</v>
      </c>
      <c r="AB71" s="28">
        <f t="shared" si="6"/>
        <v>0</v>
      </c>
    </row>
    <row r="72" spans="1:28" ht="25.5" x14ac:dyDescent="0.25">
      <c r="A72" s="146" t="s">
        <v>231</v>
      </c>
      <c r="B72" s="147"/>
      <c r="C72" s="13" t="s">
        <v>188</v>
      </c>
      <c r="D72" s="13" t="s">
        <v>189</v>
      </c>
      <c r="E72" s="29"/>
      <c r="F72" s="29"/>
      <c r="G72" s="29"/>
      <c r="H72" s="29">
        <f t="shared" si="0"/>
        <v>0</v>
      </c>
      <c r="I72" s="95"/>
      <c r="J72" s="95"/>
      <c r="K72" s="95"/>
      <c r="L72" s="29">
        <f t="shared" si="44"/>
        <v>0</v>
      </c>
      <c r="M72" s="95"/>
      <c r="N72" s="95"/>
      <c r="O72" s="95"/>
      <c r="P72" s="29">
        <f t="shared" si="45"/>
        <v>0</v>
      </c>
      <c r="Q72" s="95"/>
      <c r="R72" s="95"/>
      <c r="S72" s="95"/>
      <c r="T72" s="29">
        <f t="shared" si="46"/>
        <v>0</v>
      </c>
      <c r="U72" s="95"/>
      <c r="V72" s="95"/>
      <c r="W72" s="95"/>
      <c r="X72" s="29">
        <f t="shared" si="47"/>
        <v>0</v>
      </c>
      <c r="Y72" s="24">
        <f t="shared" si="7"/>
        <v>0</v>
      </c>
      <c r="Z72" s="24">
        <f t="shared" si="7"/>
        <v>0</v>
      </c>
      <c r="AA72" s="24">
        <f t="shared" si="7"/>
        <v>0</v>
      </c>
      <c r="AB72" s="28">
        <f t="shared" si="6"/>
        <v>0</v>
      </c>
    </row>
    <row r="73" spans="1:28" ht="25.5" x14ac:dyDescent="0.25">
      <c r="A73" s="148" t="s">
        <v>232</v>
      </c>
      <c r="B73" s="149"/>
      <c r="C73" s="30" t="s">
        <v>381</v>
      </c>
      <c r="D73" s="30" t="s">
        <v>190</v>
      </c>
      <c r="E73" s="32">
        <f>SUM(E68:E72)</f>
        <v>0</v>
      </c>
      <c r="F73" s="32">
        <f t="shared" ref="F73:G73" si="78">SUM(F68:F72)</f>
        <v>0</v>
      </c>
      <c r="G73" s="32">
        <f t="shared" si="78"/>
        <v>0</v>
      </c>
      <c r="H73" s="32">
        <f t="shared" si="0"/>
        <v>0</v>
      </c>
      <c r="I73" s="97">
        <f>SUM(I68:I72)</f>
        <v>0</v>
      </c>
      <c r="J73" s="97">
        <f t="shared" ref="J73:K73" si="79">SUM(J68:J72)</f>
        <v>0</v>
      </c>
      <c r="K73" s="97">
        <f t="shared" si="79"/>
        <v>0</v>
      </c>
      <c r="L73" s="32">
        <f t="shared" si="44"/>
        <v>0</v>
      </c>
      <c r="M73" s="97">
        <f>SUM(M68:M72)</f>
        <v>0</v>
      </c>
      <c r="N73" s="97">
        <f t="shared" ref="N73:O73" si="80">SUM(N68:N72)</f>
        <v>0</v>
      </c>
      <c r="O73" s="97">
        <f t="shared" si="80"/>
        <v>0</v>
      </c>
      <c r="P73" s="32">
        <f t="shared" si="45"/>
        <v>0</v>
      </c>
      <c r="Q73" s="97">
        <f>SUM(Q68:Q72)</f>
        <v>0</v>
      </c>
      <c r="R73" s="97">
        <f t="shared" ref="R73:S73" si="81">SUM(R68:R72)</f>
        <v>0</v>
      </c>
      <c r="S73" s="97">
        <f t="shared" si="81"/>
        <v>0</v>
      </c>
      <c r="T73" s="32">
        <f t="shared" si="46"/>
        <v>0</v>
      </c>
      <c r="U73" s="97">
        <f>SUM(U68:U72)</f>
        <v>0</v>
      </c>
      <c r="V73" s="97">
        <f t="shared" ref="V73:W73" si="82">SUM(V68:V72)</f>
        <v>0</v>
      </c>
      <c r="W73" s="97">
        <f t="shared" si="82"/>
        <v>0</v>
      </c>
      <c r="X73" s="32">
        <f t="shared" si="47"/>
        <v>0</v>
      </c>
      <c r="Y73" s="32">
        <f t="shared" si="7"/>
        <v>0</v>
      </c>
      <c r="Z73" s="32">
        <f t="shared" si="7"/>
        <v>0</v>
      </c>
      <c r="AA73" s="32">
        <f t="shared" si="7"/>
        <v>0</v>
      </c>
      <c r="AB73" s="32">
        <f t="shared" si="6"/>
        <v>0</v>
      </c>
    </row>
    <row r="74" spans="1:28" ht="51" x14ac:dyDescent="0.25">
      <c r="A74" s="143" t="s">
        <v>233</v>
      </c>
      <c r="B74" s="144"/>
      <c r="C74" s="23" t="s">
        <v>191</v>
      </c>
      <c r="D74" s="23" t="s">
        <v>192</v>
      </c>
      <c r="E74" s="25"/>
      <c r="F74" s="25"/>
      <c r="G74" s="25"/>
      <c r="H74" s="25">
        <f t="shared" si="0"/>
        <v>0</v>
      </c>
      <c r="I74" s="92"/>
      <c r="J74" s="92"/>
      <c r="K74" s="92"/>
      <c r="L74" s="25">
        <f t="shared" si="44"/>
        <v>0</v>
      </c>
      <c r="M74" s="92"/>
      <c r="N74" s="92"/>
      <c r="O74" s="92"/>
      <c r="P74" s="25">
        <f t="shared" si="45"/>
        <v>0</v>
      </c>
      <c r="Q74" s="92"/>
      <c r="R74" s="92"/>
      <c r="S74" s="92"/>
      <c r="T74" s="25">
        <f t="shared" si="46"/>
        <v>0</v>
      </c>
      <c r="U74" s="92"/>
      <c r="V74" s="92"/>
      <c r="W74" s="92"/>
      <c r="X74" s="25">
        <f t="shared" si="47"/>
        <v>0</v>
      </c>
      <c r="Y74" s="24">
        <f t="shared" si="7"/>
        <v>0</v>
      </c>
      <c r="Z74" s="24">
        <f t="shared" si="7"/>
        <v>0</v>
      </c>
      <c r="AA74" s="24">
        <f t="shared" si="7"/>
        <v>0</v>
      </c>
      <c r="AB74" s="28">
        <f t="shared" si="6"/>
        <v>0</v>
      </c>
    </row>
    <row r="75" spans="1:28" ht="38.25" x14ac:dyDescent="0.25">
      <c r="A75" s="143" t="s">
        <v>234</v>
      </c>
      <c r="B75" s="144"/>
      <c r="C75" s="23" t="s">
        <v>193</v>
      </c>
      <c r="D75" s="23" t="s">
        <v>194</v>
      </c>
      <c r="E75" s="25"/>
      <c r="F75" s="25"/>
      <c r="G75" s="25"/>
      <c r="H75" s="25">
        <f t="shared" ref="H75:H111" si="83">E75+F75+G75</f>
        <v>0</v>
      </c>
      <c r="I75" s="92"/>
      <c r="J75" s="92"/>
      <c r="K75" s="92"/>
      <c r="L75" s="25">
        <f t="shared" si="44"/>
        <v>0</v>
      </c>
      <c r="M75" s="92"/>
      <c r="N75" s="92"/>
      <c r="O75" s="92"/>
      <c r="P75" s="25">
        <f t="shared" si="45"/>
        <v>0</v>
      </c>
      <c r="Q75" s="92"/>
      <c r="R75" s="92"/>
      <c r="S75" s="92"/>
      <c r="T75" s="25">
        <f t="shared" si="46"/>
        <v>0</v>
      </c>
      <c r="U75" s="92"/>
      <c r="V75" s="92"/>
      <c r="W75" s="92"/>
      <c r="X75" s="25">
        <f t="shared" si="47"/>
        <v>0</v>
      </c>
      <c r="Y75" s="24">
        <f t="shared" si="7"/>
        <v>0</v>
      </c>
      <c r="Z75" s="24">
        <f t="shared" si="7"/>
        <v>0</v>
      </c>
      <c r="AA75" s="24">
        <f t="shared" si="7"/>
        <v>0</v>
      </c>
      <c r="AB75" s="28">
        <f t="shared" ref="AB75:AB111" si="84">Y75+Z75+AA75</f>
        <v>0</v>
      </c>
    </row>
    <row r="76" spans="1:28" ht="51" x14ac:dyDescent="0.25">
      <c r="A76" s="143" t="s">
        <v>235</v>
      </c>
      <c r="B76" s="144"/>
      <c r="C76" s="23" t="s">
        <v>195</v>
      </c>
      <c r="D76" s="23" t="s">
        <v>196</v>
      </c>
      <c r="E76" s="25"/>
      <c r="F76" s="25"/>
      <c r="G76" s="25"/>
      <c r="H76" s="25">
        <f t="shared" si="83"/>
        <v>0</v>
      </c>
      <c r="I76" s="92"/>
      <c r="J76" s="92"/>
      <c r="K76" s="92"/>
      <c r="L76" s="25">
        <f t="shared" si="44"/>
        <v>0</v>
      </c>
      <c r="M76" s="92"/>
      <c r="N76" s="92"/>
      <c r="O76" s="92"/>
      <c r="P76" s="25">
        <f t="shared" si="45"/>
        <v>0</v>
      </c>
      <c r="Q76" s="92"/>
      <c r="R76" s="92"/>
      <c r="S76" s="92"/>
      <c r="T76" s="25">
        <f t="shared" si="46"/>
        <v>0</v>
      </c>
      <c r="U76" s="92"/>
      <c r="V76" s="92"/>
      <c r="W76" s="92"/>
      <c r="X76" s="25">
        <f t="shared" si="47"/>
        <v>0</v>
      </c>
      <c r="Y76" s="24">
        <f t="shared" ref="Y76:AA111" si="85">+E76+I76+M76+Q76+U76</f>
        <v>0</v>
      </c>
      <c r="Z76" s="24">
        <f t="shared" si="85"/>
        <v>0</v>
      </c>
      <c r="AA76" s="24">
        <f t="shared" si="85"/>
        <v>0</v>
      </c>
      <c r="AB76" s="28">
        <f t="shared" si="84"/>
        <v>0</v>
      </c>
    </row>
    <row r="77" spans="1:28" ht="51" x14ac:dyDescent="0.25">
      <c r="A77" s="143" t="s">
        <v>236</v>
      </c>
      <c r="B77" s="144"/>
      <c r="C77" s="23" t="s">
        <v>197</v>
      </c>
      <c r="D77" s="23" t="s">
        <v>198</v>
      </c>
      <c r="E77" s="24"/>
      <c r="F77" s="25"/>
      <c r="G77" s="25"/>
      <c r="H77" s="24">
        <f t="shared" si="83"/>
        <v>0</v>
      </c>
      <c r="I77" s="91"/>
      <c r="J77" s="91"/>
      <c r="K77" s="91"/>
      <c r="L77" s="24">
        <f t="shared" si="44"/>
        <v>0</v>
      </c>
      <c r="M77" s="91"/>
      <c r="N77" s="91"/>
      <c r="O77" s="91"/>
      <c r="P77" s="24">
        <f t="shared" si="45"/>
        <v>0</v>
      </c>
      <c r="Q77" s="91"/>
      <c r="R77" s="91"/>
      <c r="S77" s="91"/>
      <c r="T77" s="24">
        <f t="shared" si="46"/>
        <v>0</v>
      </c>
      <c r="U77" s="91"/>
      <c r="V77" s="91"/>
      <c r="W77" s="91"/>
      <c r="X77" s="24">
        <f t="shared" si="47"/>
        <v>0</v>
      </c>
      <c r="Y77" s="24">
        <f t="shared" si="85"/>
        <v>0</v>
      </c>
      <c r="Z77" s="24">
        <f t="shared" si="85"/>
        <v>0</v>
      </c>
      <c r="AA77" s="24">
        <f t="shared" si="85"/>
        <v>0</v>
      </c>
      <c r="AB77" s="28">
        <f t="shared" si="84"/>
        <v>0</v>
      </c>
    </row>
    <row r="78" spans="1:28" ht="25.5" x14ac:dyDescent="0.25">
      <c r="A78" s="143" t="s">
        <v>237</v>
      </c>
      <c r="B78" s="144"/>
      <c r="C78" s="23" t="s">
        <v>199</v>
      </c>
      <c r="D78" s="23" t="s">
        <v>200</v>
      </c>
      <c r="E78" s="24"/>
      <c r="F78" s="25"/>
      <c r="G78" s="25"/>
      <c r="H78" s="24">
        <f t="shared" si="83"/>
        <v>0</v>
      </c>
      <c r="I78" s="91"/>
      <c r="J78" s="91"/>
      <c r="K78" s="91"/>
      <c r="L78" s="24">
        <f t="shared" si="44"/>
        <v>0</v>
      </c>
      <c r="M78" s="91"/>
      <c r="N78" s="91"/>
      <c r="O78" s="91"/>
      <c r="P78" s="24">
        <f t="shared" si="45"/>
        <v>0</v>
      </c>
      <c r="Q78" s="91"/>
      <c r="R78" s="91"/>
      <c r="S78" s="91"/>
      <c r="T78" s="24">
        <f t="shared" si="46"/>
        <v>0</v>
      </c>
      <c r="U78" s="91"/>
      <c r="V78" s="91"/>
      <c r="W78" s="91"/>
      <c r="X78" s="24">
        <f t="shared" si="47"/>
        <v>0</v>
      </c>
      <c r="Y78" s="24">
        <f t="shared" si="85"/>
        <v>0</v>
      </c>
      <c r="Z78" s="24">
        <f t="shared" si="85"/>
        <v>0</v>
      </c>
      <c r="AA78" s="24">
        <f t="shared" si="85"/>
        <v>0</v>
      </c>
      <c r="AB78" s="28">
        <f t="shared" si="84"/>
        <v>0</v>
      </c>
    </row>
    <row r="79" spans="1:28" ht="25.5" x14ac:dyDescent="0.25">
      <c r="A79" s="148" t="s">
        <v>238</v>
      </c>
      <c r="B79" s="149"/>
      <c r="C79" s="30" t="s">
        <v>380</v>
      </c>
      <c r="D79" s="30" t="s">
        <v>201</v>
      </c>
      <c r="E79" s="32"/>
      <c r="F79" s="32"/>
      <c r="G79" s="32"/>
      <c r="H79" s="32">
        <f t="shared" si="83"/>
        <v>0</v>
      </c>
      <c r="I79" s="97"/>
      <c r="J79" s="97"/>
      <c r="K79" s="97"/>
      <c r="L79" s="32">
        <f t="shared" si="44"/>
        <v>0</v>
      </c>
      <c r="M79" s="97"/>
      <c r="N79" s="97"/>
      <c r="O79" s="97"/>
      <c r="P79" s="32">
        <f t="shared" si="45"/>
        <v>0</v>
      </c>
      <c r="Q79" s="97"/>
      <c r="R79" s="97"/>
      <c r="S79" s="97"/>
      <c r="T79" s="32">
        <f t="shared" si="46"/>
        <v>0</v>
      </c>
      <c r="U79" s="97"/>
      <c r="V79" s="97"/>
      <c r="W79" s="97"/>
      <c r="X79" s="32">
        <f t="shared" si="47"/>
        <v>0</v>
      </c>
      <c r="Y79" s="32">
        <f t="shared" si="85"/>
        <v>0</v>
      </c>
      <c r="Z79" s="32">
        <f t="shared" si="85"/>
        <v>0</v>
      </c>
      <c r="AA79" s="32">
        <f t="shared" si="85"/>
        <v>0</v>
      </c>
      <c r="AB79" s="32">
        <f t="shared" si="84"/>
        <v>0</v>
      </c>
    </row>
    <row r="80" spans="1:28" ht="25.5" x14ac:dyDescent="0.25">
      <c r="A80" s="152" t="s">
        <v>301</v>
      </c>
      <c r="B80" s="153"/>
      <c r="C80" s="53" t="s">
        <v>379</v>
      </c>
      <c r="D80" s="53" t="s">
        <v>202</v>
      </c>
      <c r="E80" s="34">
        <f>E25+E31+E45+E61+E67+E73+E79</f>
        <v>5000000</v>
      </c>
      <c r="F80" s="34">
        <f t="shared" ref="F80:G80" si="86">F25+F31+F45+F61+F67+F73+F79</f>
        <v>0</v>
      </c>
      <c r="G80" s="34">
        <f t="shared" si="86"/>
        <v>0</v>
      </c>
      <c r="H80" s="34">
        <f t="shared" si="83"/>
        <v>5000000</v>
      </c>
      <c r="I80" s="98">
        <f>I25+I31+I45+I61+I67+I73+I79</f>
        <v>0</v>
      </c>
      <c r="J80" s="98">
        <f t="shared" ref="J80:K80" si="87">J25+J31+J45+J61+J67+J73+J79</f>
        <v>0</v>
      </c>
      <c r="K80" s="98">
        <f t="shared" si="87"/>
        <v>0</v>
      </c>
      <c r="L80" s="34">
        <f t="shared" si="44"/>
        <v>0</v>
      </c>
      <c r="M80" s="98">
        <f>M25+M31+M45+M61+M67+M73+M79</f>
        <v>0</v>
      </c>
      <c r="N80" s="98">
        <f t="shared" ref="N80:O80" si="88">N25+N31+N45+N61+N67+N73+N79</f>
        <v>0</v>
      </c>
      <c r="O80" s="98">
        <f t="shared" si="88"/>
        <v>0</v>
      </c>
      <c r="P80" s="34">
        <f t="shared" si="45"/>
        <v>0</v>
      </c>
      <c r="Q80" s="98">
        <f>Q25+Q31+Q45+Q61+Q67+Q73+Q79</f>
        <v>0</v>
      </c>
      <c r="R80" s="98">
        <f t="shared" ref="R80:S80" si="89">R25+R31+R45+R61+R67+R73+R79</f>
        <v>0</v>
      </c>
      <c r="S80" s="98">
        <f t="shared" si="89"/>
        <v>0</v>
      </c>
      <c r="T80" s="34">
        <f t="shared" si="46"/>
        <v>0</v>
      </c>
      <c r="U80" s="98">
        <f>U25+U31+U45+U61+U67+U73+U79</f>
        <v>0</v>
      </c>
      <c r="V80" s="98">
        <f t="shared" ref="V80:W80" si="90">V25+V31+V45+V61+V67+V73+V79</f>
        <v>0</v>
      </c>
      <c r="W80" s="98">
        <f t="shared" si="90"/>
        <v>0</v>
      </c>
      <c r="X80" s="34">
        <f t="shared" si="47"/>
        <v>0</v>
      </c>
      <c r="Y80" s="34">
        <f t="shared" si="85"/>
        <v>5000000</v>
      </c>
      <c r="Z80" s="34">
        <f t="shared" si="85"/>
        <v>0</v>
      </c>
      <c r="AA80" s="34">
        <f t="shared" si="85"/>
        <v>0</v>
      </c>
      <c r="AB80" s="34">
        <f t="shared" si="84"/>
        <v>5000000</v>
      </c>
    </row>
    <row r="81" spans="1:28" ht="25.5" x14ac:dyDescent="0.25">
      <c r="A81" s="151" t="s">
        <v>302</v>
      </c>
      <c r="B81" s="151"/>
      <c r="C81" s="23" t="s">
        <v>254</v>
      </c>
      <c r="D81" s="23" t="s">
        <v>255</v>
      </c>
      <c r="E81" s="24"/>
      <c r="F81" s="24"/>
      <c r="G81" s="24"/>
      <c r="H81" s="24">
        <f t="shared" si="83"/>
        <v>0</v>
      </c>
      <c r="I81" s="91">
        <v>0</v>
      </c>
      <c r="J81" s="91">
        <v>0</v>
      </c>
      <c r="K81" s="91">
        <v>0</v>
      </c>
      <c r="L81" s="24">
        <f t="shared" si="44"/>
        <v>0</v>
      </c>
      <c r="M81" s="91">
        <v>0</v>
      </c>
      <c r="N81" s="91">
        <v>0</v>
      </c>
      <c r="O81" s="91">
        <v>0</v>
      </c>
      <c r="P81" s="24">
        <f t="shared" si="45"/>
        <v>0</v>
      </c>
      <c r="Q81" s="91">
        <v>0</v>
      </c>
      <c r="R81" s="91">
        <v>0</v>
      </c>
      <c r="S81" s="91">
        <v>0</v>
      </c>
      <c r="T81" s="24">
        <f t="shared" si="46"/>
        <v>0</v>
      </c>
      <c r="U81" s="91">
        <v>0</v>
      </c>
      <c r="V81" s="91">
        <v>0</v>
      </c>
      <c r="W81" s="91">
        <v>0</v>
      </c>
      <c r="X81" s="24">
        <f t="shared" si="47"/>
        <v>0</v>
      </c>
      <c r="Y81" s="24">
        <f t="shared" si="85"/>
        <v>0</v>
      </c>
      <c r="Z81" s="24">
        <f t="shared" si="85"/>
        <v>0</v>
      </c>
      <c r="AA81" s="24">
        <f t="shared" si="85"/>
        <v>0</v>
      </c>
      <c r="AB81" s="28">
        <f t="shared" si="84"/>
        <v>0</v>
      </c>
    </row>
    <row r="82" spans="1:28" ht="25.5" x14ac:dyDescent="0.25">
      <c r="A82" s="151" t="s">
        <v>303</v>
      </c>
      <c r="B82" s="151"/>
      <c r="C82" s="23" t="s">
        <v>256</v>
      </c>
      <c r="D82" s="23" t="s">
        <v>257</v>
      </c>
      <c r="E82" s="24"/>
      <c r="F82" s="24"/>
      <c r="G82" s="24"/>
      <c r="H82" s="24">
        <f t="shared" si="83"/>
        <v>0</v>
      </c>
      <c r="I82" s="91">
        <v>0</v>
      </c>
      <c r="J82" s="91">
        <v>0</v>
      </c>
      <c r="K82" s="91">
        <v>0</v>
      </c>
      <c r="L82" s="24">
        <f t="shared" si="44"/>
        <v>0</v>
      </c>
      <c r="M82" s="91">
        <v>0</v>
      </c>
      <c r="N82" s="91">
        <v>0</v>
      </c>
      <c r="O82" s="91">
        <v>0</v>
      </c>
      <c r="P82" s="24">
        <f t="shared" si="45"/>
        <v>0</v>
      </c>
      <c r="Q82" s="91">
        <v>0</v>
      </c>
      <c r="R82" s="91">
        <v>0</v>
      </c>
      <c r="S82" s="91">
        <v>0</v>
      </c>
      <c r="T82" s="24">
        <f t="shared" si="46"/>
        <v>0</v>
      </c>
      <c r="U82" s="91">
        <v>0</v>
      </c>
      <c r="V82" s="91">
        <v>0</v>
      </c>
      <c r="W82" s="91">
        <v>0</v>
      </c>
      <c r="X82" s="24">
        <f t="shared" si="47"/>
        <v>0</v>
      </c>
      <c r="Y82" s="24">
        <f t="shared" si="85"/>
        <v>0</v>
      </c>
      <c r="Z82" s="24">
        <f t="shared" si="85"/>
        <v>0</v>
      </c>
      <c r="AA82" s="24">
        <f t="shared" si="85"/>
        <v>0</v>
      </c>
      <c r="AB82" s="28">
        <f t="shared" si="84"/>
        <v>0</v>
      </c>
    </row>
    <row r="83" spans="1:28" ht="25.5" x14ac:dyDescent="0.25">
      <c r="A83" s="151" t="s">
        <v>304</v>
      </c>
      <c r="B83" s="151"/>
      <c r="C83" s="23" t="s">
        <v>258</v>
      </c>
      <c r="D83" s="23" t="s">
        <v>259</v>
      </c>
      <c r="E83" s="24"/>
      <c r="F83" s="24"/>
      <c r="G83" s="24"/>
      <c r="H83" s="24">
        <f t="shared" si="83"/>
        <v>0</v>
      </c>
      <c r="I83" s="91">
        <v>0</v>
      </c>
      <c r="J83" s="91">
        <v>0</v>
      </c>
      <c r="K83" s="91">
        <v>0</v>
      </c>
      <c r="L83" s="24">
        <f t="shared" si="44"/>
        <v>0</v>
      </c>
      <c r="M83" s="91">
        <v>0</v>
      </c>
      <c r="N83" s="91">
        <v>0</v>
      </c>
      <c r="O83" s="91">
        <v>0</v>
      </c>
      <c r="P83" s="24">
        <f t="shared" si="45"/>
        <v>0</v>
      </c>
      <c r="Q83" s="91">
        <v>0</v>
      </c>
      <c r="R83" s="91">
        <v>0</v>
      </c>
      <c r="S83" s="91">
        <v>0</v>
      </c>
      <c r="T83" s="24">
        <f t="shared" si="46"/>
        <v>0</v>
      </c>
      <c r="U83" s="91">
        <v>0</v>
      </c>
      <c r="V83" s="91">
        <v>0</v>
      </c>
      <c r="W83" s="91">
        <v>0</v>
      </c>
      <c r="X83" s="24">
        <f t="shared" si="47"/>
        <v>0</v>
      </c>
      <c r="Y83" s="24">
        <f t="shared" si="85"/>
        <v>0</v>
      </c>
      <c r="Z83" s="24">
        <f t="shared" si="85"/>
        <v>0</v>
      </c>
      <c r="AA83" s="24">
        <f t="shared" si="85"/>
        <v>0</v>
      </c>
      <c r="AB83" s="28">
        <f t="shared" si="84"/>
        <v>0</v>
      </c>
    </row>
    <row r="84" spans="1:28" ht="25.5" x14ac:dyDescent="0.25">
      <c r="A84" s="154" t="s">
        <v>305</v>
      </c>
      <c r="B84" s="154"/>
      <c r="C84" s="13" t="s">
        <v>387</v>
      </c>
      <c r="D84" s="13" t="s">
        <v>260</v>
      </c>
      <c r="E84" s="28">
        <f>SUM(E81:E83)</f>
        <v>0</v>
      </c>
      <c r="F84" s="28">
        <f t="shared" ref="F84:G84" si="91">SUM(F81:F83)</f>
        <v>0</v>
      </c>
      <c r="G84" s="28">
        <f t="shared" si="91"/>
        <v>0</v>
      </c>
      <c r="H84" s="28">
        <f t="shared" si="83"/>
        <v>0</v>
      </c>
      <c r="I84" s="94">
        <f>SUM(I81:I83)</f>
        <v>0</v>
      </c>
      <c r="J84" s="94">
        <f t="shared" ref="J84:K84" si="92">SUM(J81:J83)</f>
        <v>0</v>
      </c>
      <c r="K84" s="94">
        <f t="shared" si="92"/>
        <v>0</v>
      </c>
      <c r="L84" s="28">
        <f t="shared" si="44"/>
        <v>0</v>
      </c>
      <c r="M84" s="94">
        <f>SUM(M81:M83)</f>
        <v>0</v>
      </c>
      <c r="N84" s="94">
        <f t="shared" ref="N84:O84" si="93">SUM(N81:N83)</f>
        <v>0</v>
      </c>
      <c r="O84" s="94">
        <f t="shared" si="93"/>
        <v>0</v>
      </c>
      <c r="P84" s="28">
        <f t="shared" si="45"/>
        <v>0</v>
      </c>
      <c r="Q84" s="94">
        <f>SUM(Q81:Q83)</f>
        <v>0</v>
      </c>
      <c r="R84" s="94">
        <f t="shared" ref="R84:S84" si="94">SUM(R81:R83)</f>
        <v>0</v>
      </c>
      <c r="S84" s="94">
        <f t="shared" si="94"/>
        <v>0</v>
      </c>
      <c r="T84" s="28">
        <f t="shared" si="46"/>
        <v>0</v>
      </c>
      <c r="U84" s="94">
        <f>SUM(U81:U83)</f>
        <v>0</v>
      </c>
      <c r="V84" s="94">
        <f t="shared" ref="V84:W84" si="95">SUM(V81:V83)</f>
        <v>0</v>
      </c>
      <c r="W84" s="94">
        <f t="shared" si="95"/>
        <v>0</v>
      </c>
      <c r="X84" s="28">
        <f t="shared" si="47"/>
        <v>0</v>
      </c>
      <c r="Y84" s="28">
        <f t="shared" si="85"/>
        <v>0</v>
      </c>
      <c r="Z84" s="28">
        <f t="shared" si="85"/>
        <v>0</v>
      </c>
      <c r="AA84" s="28">
        <f t="shared" si="85"/>
        <v>0</v>
      </c>
      <c r="AB84" s="28">
        <f t="shared" si="84"/>
        <v>0</v>
      </c>
    </row>
    <row r="85" spans="1:28" ht="38.25" x14ac:dyDescent="0.25">
      <c r="A85" s="151" t="s">
        <v>306</v>
      </c>
      <c r="B85" s="151"/>
      <c r="C85" s="23" t="s">
        <v>261</v>
      </c>
      <c r="D85" s="23" t="s">
        <v>262</v>
      </c>
      <c r="E85" s="24"/>
      <c r="F85" s="24"/>
      <c r="G85" s="24"/>
      <c r="H85" s="24">
        <f t="shared" si="83"/>
        <v>0</v>
      </c>
      <c r="I85" s="91">
        <v>0</v>
      </c>
      <c r="J85" s="91">
        <v>0</v>
      </c>
      <c r="K85" s="91">
        <v>0</v>
      </c>
      <c r="L85" s="24">
        <f t="shared" si="44"/>
        <v>0</v>
      </c>
      <c r="M85" s="91">
        <v>0</v>
      </c>
      <c r="N85" s="91">
        <v>0</v>
      </c>
      <c r="O85" s="91">
        <v>0</v>
      </c>
      <c r="P85" s="24">
        <f t="shared" si="45"/>
        <v>0</v>
      </c>
      <c r="Q85" s="91">
        <v>0</v>
      </c>
      <c r="R85" s="91">
        <v>0</v>
      </c>
      <c r="S85" s="91">
        <v>0</v>
      </c>
      <c r="T85" s="24">
        <f t="shared" si="46"/>
        <v>0</v>
      </c>
      <c r="U85" s="91">
        <v>0</v>
      </c>
      <c r="V85" s="91">
        <v>0</v>
      </c>
      <c r="W85" s="91">
        <v>0</v>
      </c>
      <c r="X85" s="24">
        <f t="shared" si="47"/>
        <v>0</v>
      </c>
      <c r="Y85" s="24">
        <f t="shared" si="85"/>
        <v>0</v>
      </c>
      <c r="Z85" s="24">
        <f t="shared" si="85"/>
        <v>0</v>
      </c>
      <c r="AA85" s="24">
        <f t="shared" si="85"/>
        <v>0</v>
      </c>
      <c r="AB85" s="28">
        <f t="shared" si="84"/>
        <v>0</v>
      </c>
    </row>
    <row r="86" spans="1:28" ht="25.5" x14ac:dyDescent="0.25">
      <c r="A86" s="151" t="s">
        <v>307</v>
      </c>
      <c r="B86" s="151"/>
      <c r="C86" s="23" t="s">
        <v>263</v>
      </c>
      <c r="D86" s="23" t="s">
        <v>264</v>
      </c>
      <c r="E86" s="24"/>
      <c r="F86" s="24"/>
      <c r="G86" s="24"/>
      <c r="H86" s="24">
        <f t="shared" si="83"/>
        <v>0</v>
      </c>
      <c r="I86" s="91">
        <v>0</v>
      </c>
      <c r="J86" s="91">
        <v>0</v>
      </c>
      <c r="K86" s="91">
        <v>0</v>
      </c>
      <c r="L86" s="24">
        <f t="shared" si="44"/>
        <v>0</v>
      </c>
      <c r="M86" s="91">
        <v>0</v>
      </c>
      <c r="N86" s="91">
        <v>0</v>
      </c>
      <c r="O86" s="91">
        <v>0</v>
      </c>
      <c r="P86" s="24">
        <f t="shared" si="45"/>
        <v>0</v>
      </c>
      <c r="Q86" s="91">
        <v>0</v>
      </c>
      <c r="R86" s="91">
        <v>0</v>
      </c>
      <c r="S86" s="91">
        <v>0</v>
      </c>
      <c r="T86" s="24">
        <f t="shared" si="46"/>
        <v>0</v>
      </c>
      <c r="U86" s="91">
        <v>0</v>
      </c>
      <c r="V86" s="91">
        <v>0</v>
      </c>
      <c r="W86" s="91">
        <v>0</v>
      </c>
      <c r="X86" s="24">
        <f t="shared" si="47"/>
        <v>0</v>
      </c>
      <c r="Y86" s="24">
        <f t="shared" si="85"/>
        <v>0</v>
      </c>
      <c r="Z86" s="24">
        <f t="shared" si="85"/>
        <v>0</v>
      </c>
      <c r="AA86" s="24">
        <f t="shared" si="85"/>
        <v>0</v>
      </c>
      <c r="AB86" s="28">
        <f t="shared" si="84"/>
        <v>0</v>
      </c>
    </row>
    <row r="87" spans="1:28" ht="38.25" x14ac:dyDescent="0.25">
      <c r="A87" s="151" t="s">
        <v>308</v>
      </c>
      <c r="B87" s="151"/>
      <c r="C87" s="23" t="s">
        <v>265</v>
      </c>
      <c r="D87" s="23" t="s">
        <v>266</v>
      </c>
      <c r="E87" s="24"/>
      <c r="F87" s="24"/>
      <c r="G87" s="24"/>
      <c r="H87" s="24">
        <f t="shared" si="83"/>
        <v>0</v>
      </c>
      <c r="I87" s="91">
        <v>0</v>
      </c>
      <c r="J87" s="91">
        <v>0</v>
      </c>
      <c r="K87" s="91">
        <v>0</v>
      </c>
      <c r="L87" s="24">
        <f t="shared" si="44"/>
        <v>0</v>
      </c>
      <c r="M87" s="91">
        <v>0</v>
      </c>
      <c r="N87" s="91">
        <v>0</v>
      </c>
      <c r="O87" s="91">
        <v>0</v>
      </c>
      <c r="P87" s="24">
        <f t="shared" si="45"/>
        <v>0</v>
      </c>
      <c r="Q87" s="91">
        <v>0</v>
      </c>
      <c r="R87" s="91">
        <v>0</v>
      </c>
      <c r="S87" s="91">
        <v>0</v>
      </c>
      <c r="T87" s="24">
        <f t="shared" si="46"/>
        <v>0</v>
      </c>
      <c r="U87" s="91">
        <v>0</v>
      </c>
      <c r="V87" s="91">
        <v>0</v>
      </c>
      <c r="W87" s="91">
        <v>0</v>
      </c>
      <c r="X87" s="24">
        <f t="shared" si="47"/>
        <v>0</v>
      </c>
      <c r="Y87" s="24">
        <f t="shared" si="85"/>
        <v>0</v>
      </c>
      <c r="Z87" s="24">
        <f t="shared" si="85"/>
        <v>0</v>
      </c>
      <c r="AA87" s="24">
        <f t="shared" si="85"/>
        <v>0</v>
      </c>
      <c r="AB87" s="28">
        <f t="shared" si="84"/>
        <v>0</v>
      </c>
    </row>
    <row r="88" spans="1:28" ht="25.5" x14ac:dyDescent="0.25">
      <c r="A88" s="151" t="s">
        <v>309</v>
      </c>
      <c r="B88" s="151"/>
      <c r="C88" s="23" t="s">
        <v>267</v>
      </c>
      <c r="D88" s="23" t="s">
        <v>268</v>
      </c>
      <c r="E88" s="24"/>
      <c r="F88" s="24"/>
      <c r="G88" s="24"/>
      <c r="H88" s="24">
        <f t="shared" si="83"/>
        <v>0</v>
      </c>
      <c r="I88" s="91">
        <v>0</v>
      </c>
      <c r="J88" s="91">
        <v>0</v>
      </c>
      <c r="K88" s="91">
        <v>0</v>
      </c>
      <c r="L88" s="24">
        <f t="shared" si="44"/>
        <v>0</v>
      </c>
      <c r="M88" s="91">
        <v>0</v>
      </c>
      <c r="N88" s="91">
        <v>0</v>
      </c>
      <c r="O88" s="91">
        <v>0</v>
      </c>
      <c r="P88" s="24">
        <f t="shared" si="45"/>
        <v>0</v>
      </c>
      <c r="Q88" s="91">
        <v>0</v>
      </c>
      <c r="R88" s="91">
        <v>0</v>
      </c>
      <c r="S88" s="91">
        <v>0</v>
      </c>
      <c r="T88" s="24">
        <f t="shared" si="46"/>
        <v>0</v>
      </c>
      <c r="U88" s="91">
        <v>0</v>
      </c>
      <c r="V88" s="91">
        <v>0</v>
      </c>
      <c r="W88" s="91">
        <v>0</v>
      </c>
      <c r="X88" s="24">
        <f t="shared" si="47"/>
        <v>0</v>
      </c>
      <c r="Y88" s="24">
        <f t="shared" si="85"/>
        <v>0</v>
      </c>
      <c r="Z88" s="24">
        <f t="shared" si="85"/>
        <v>0</v>
      </c>
      <c r="AA88" s="24">
        <f t="shared" si="85"/>
        <v>0</v>
      </c>
      <c r="AB88" s="28">
        <f t="shared" si="84"/>
        <v>0</v>
      </c>
    </row>
    <row r="89" spans="1:28" ht="25.5" x14ac:dyDescent="0.25">
      <c r="A89" s="154" t="s">
        <v>310</v>
      </c>
      <c r="B89" s="154"/>
      <c r="C89" s="13" t="s">
        <v>388</v>
      </c>
      <c r="D89" s="13" t="s">
        <v>269</v>
      </c>
      <c r="E89" s="28">
        <f>SUM(E81:E88)</f>
        <v>0</v>
      </c>
      <c r="F89" s="28">
        <f t="shared" ref="F89:G89" si="96">SUM(F81:F88)</f>
        <v>0</v>
      </c>
      <c r="G89" s="28">
        <f t="shared" si="96"/>
        <v>0</v>
      </c>
      <c r="H89" s="28">
        <f t="shared" si="83"/>
        <v>0</v>
      </c>
      <c r="I89" s="94">
        <f>SUM(I85:I88)</f>
        <v>0</v>
      </c>
      <c r="J89" s="94">
        <f t="shared" ref="J89:K89" si="97">SUM(J85:J88)</f>
        <v>0</v>
      </c>
      <c r="K89" s="94">
        <f t="shared" si="97"/>
        <v>0</v>
      </c>
      <c r="L89" s="28">
        <f t="shared" si="44"/>
        <v>0</v>
      </c>
      <c r="M89" s="94">
        <f>SUM(M85:M88)</f>
        <v>0</v>
      </c>
      <c r="N89" s="94">
        <f t="shared" ref="N89:O89" si="98">SUM(N85:N88)</f>
        <v>0</v>
      </c>
      <c r="O89" s="94">
        <f t="shared" si="98"/>
        <v>0</v>
      </c>
      <c r="P89" s="28">
        <f t="shared" si="45"/>
        <v>0</v>
      </c>
      <c r="Q89" s="94">
        <f>SUM(Q85:Q88)</f>
        <v>0</v>
      </c>
      <c r="R89" s="94">
        <f t="shared" ref="R89:S89" si="99">SUM(R85:R88)</f>
        <v>0</v>
      </c>
      <c r="S89" s="94">
        <f t="shared" si="99"/>
        <v>0</v>
      </c>
      <c r="T89" s="28">
        <f t="shared" si="46"/>
        <v>0</v>
      </c>
      <c r="U89" s="94">
        <f>SUM(U85:U88)</f>
        <v>0</v>
      </c>
      <c r="V89" s="94">
        <f t="shared" ref="V89:W89" si="100">SUM(V85:V88)</f>
        <v>0</v>
      </c>
      <c r="W89" s="94">
        <f t="shared" si="100"/>
        <v>0</v>
      </c>
      <c r="X89" s="28">
        <f t="shared" si="47"/>
        <v>0</v>
      </c>
      <c r="Y89" s="24">
        <f t="shared" si="85"/>
        <v>0</v>
      </c>
      <c r="Z89" s="24">
        <f t="shared" si="85"/>
        <v>0</v>
      </c>
      <c r="AA89" s="24">
        <f t="shared" si="85"/>
        <v>0</v>
      </c>
      <c r="AB89" s="28">
        <f t="shared" si="84"/>
        <v>0</v>
      </c>
    </row>
    <row r="90" spans="1:28" ht="25.5" x14ac:dyDescent="0.25">
      <c r="A90" s="151" t="s">
        <v>311</v>
      </c>
      <c r="B90" s="151"/>
      <c r="C90" s="23" t="s">
        <v>25</v>
      </c>
      <c r="D90" s="23" t="s">
        <v>270</v>
      </c>
      <c r="E90" s="24"/>
      <c r="F90" s="24"/>
      <c r="G90" s="24"/>
      <c r="H90" s="24">
        <f t="shared" si="83"/>
        <v>0</v>
      </c>
      <c r="I90" s="91">
        <f>6000019-2660927</f>
        <v>3339092</v>
      </c>
      <c r="J90" s="91">
        <v>2660927</v>
      </c>
      <c r="K90" s="91"/>
      <c r="L90" s="24">
        <f t="shared" si="44"/>
        <v>6000019</v>
      </c>
      <c r="M90" s="91"/>
      <c r="N90" s="91"/>
      <c r="O90" s="91"/>
      <c r="P90" s="24">
        <f t="shared" si="45"/>
        <v>0</v>
      </c>
      <c r="Q90" s="91"/>
      <c r="R90" s="91"/>
      <c r="S90" s="91"/>
      <c r="T90" s="24">
        <f t="shared" si="46"/>
        <v>0</v>
      </c>
      <c r="U90" s="91"/>
      <c r="V90" s="91"/>
      <c r="W90" s="91"/>
      <c r="X90" s="24">
        <f t="shared" si="47"/>
        <v>0</v>
      </c>
      <c r="Y90" s="24">
        <f t="shared" si="85"/>
        <v>3339092</v>
      </c>
      <c r="Z90" s="24">
        <f t="shared" si="85"/>
        <v>2660927</v>
      </c>
      <c r="AA90" s="24">
        <f t="shared" si="85"/>
        <v>0</v>
      </c>
      <c r="AB90" s="28">
        <f t="shared" si="84"/>
        <v>6000019</v>
      </c>
    </row>
    <row r="91" spans="1:28" ht="25.5" x14ac:dyDescent="0.25">
      <c r="A91" s="151" t="s">
        <v>312</v>
      </c>
      <c r="B91" s="151"/>
      <c r="C91" s="23" t="s">
        <v>26</v>
      </c>
      <c r="D91" s="23" t="s">
        <v>271</v>
      </c>
      <c r="E91" s="24"/>
      <c r="F91" s="24"/>
      <c r="G91" s="24"/>
      <c r="H91" s="24">
        <f t="shared" si="83"/>
        <v>0</v>
      </c>
      <c r="I91" s="91">
        <v>0</v>
      </c>
      <c r="J91" s="91">
        <v>0</v>
      </c>
      <c r="K91" s="91">
        <v>0</v>
      </c>
      <c r="L91" s="24">
        <f t="shared" si="44"/>
        <v>0</v>
      </c>
      <c r="M91" s="91">
        <v>0</v>
      </c>
      <c r="N91" s="91">
        <v>0</v>
      </c>
      <c r="O91" s="91">
        <v>0</v>
      </c>
      <c r="P91" s="24">
        <f t="shared" si="45"/>
        <v>0</v>
      </c>
      <c r="Q91" s="91">
        <v>0</v>
      </c>
      <c r="R91" s="91">
        <v>0</v>
      </c>
      <c r="S91" s="91">
        <v>0</v>
      </c>
      <c r="T91" s="24">
        <f t="shared" si="46"/>
        <v>0</v>
      </c>
      <c r="U91" s="91">
        <v>0</v>
      </c>
      <c r="V91" s="91">
        <v>0</v>
      </c>
      <c r="W91" s="91">
        <v>0</v>
      </c>
      <c r="X91" s="24">
        <f t="shared" si="47"/>
        <v>0</v>
      </c>
      <c r="Y91" s="24">
        <f t="shared" si="85"/>
        <v>0</v>
      </c>
      <c r="Z91" s="24">
        <f t="shared" si="85"/>
        <v>0</v>
      </c>
      <c r="AA91" s="24">
        <f t="shared" si="85"/>
        <v>0</v>
      </c>
      <c r="AB91" s="28">
        <f t="shared" si="84"/>
        <v>0</v>
      </c>
    </row>
    <row r="92" spans="1:28" ht="25.5" x14ac:dyDescent="0.25">
      <c r="A92" s="154" t="s">
        <v>313</v>
      </c>
      <c r="B92" s="154"/>
      <c r="C92" s="13" t="s">
        <v>389</v>
      </c>
      <c r="D92" s="13" t="s">
        <v>272</v>
      </c>
      <c r="E92" s="28">
        <f>SUM(E90:E91)</f>
        <v>0</v>
      </c>
      <c r="F92" s="28">
        <f t="shared" ref="F92:G92" si="101">SUM(F90:F91)</f>
        <v>0</v>
      </c>
      <c r="G92" s="28">
        <f t="shared" si="101"/>
        <v>0</v>
      </c>
      <c r="H92" s="28">
        <f t="shared" si="83"/>
        <v>0</v>
      </c>
      <c r="I92" s="94">
        <f>SUM(I90:I91)</f>
        <v>3339092</v>
      </c>
      <c r="J92" s="94">
        <f t="shared" ref="J92:K92" si="102">SUM(J90:J91)</f>
        <v>2660927</v>
      </c>
      <c r="K92" s="94">
        <f t="shared" si="102"/>
        <v>0</v>
      </c>
      <c r="L92" s="28">
        <f t="shared" si="44"/>
        <v>6000019</v>
      </c>
      <c r="M92" s="94">
        <f>SUM(M90:M91)</f>
        <v>0</v>
      </c>
      <c r="N92" s="94">
        <f t="shared" ref="N92:O92" si="103">SUM(N90:N91)</f>
        <v>0</v>
      </c>
      <c r="O92" s="94">
        <f t="shared" si="103"/>
        <v>0</v>
      </c>
      <c r="P92" s="28">
        <f t="shared" si="45"/>
        <v>0</v>
      </c>
      <c r="Q92" s="94">
        <f>SUM(Q90:Q91)</f>
        <v>0</v>
      </c>
      <c r="R92" s="94">
        <f t="shared" ref="R92:S92" si="104">SUM(R90:R91)</f>
        <v>0</v>
      </c>
      <c r="S92" s="94">
        <f t="shared" si="104"/>
        <v>0</v>
      </c>
      <c r="T92" s="28">
        <f t="shared" si="46"/>
        <v>0</v>
      </c>
      <c r="U92" s="94">
        <f>SUM(U90:U91)</f>
        <v>0</v>
      </c>
      <c r="V92" s="94">
        <f t="shared" ref="V92:W92" si="105">SUM(V90:V91)</f>
        <v>0</v>
      </c>
      <c r="W92" s="94">
        <f t="shared" si="105"/>
        <v>0</v>
      </c>
      <c r="X92" s="28">
        <f t="shared" si="47"/>
        <v>0</v>
      </c>
      <c r="Y92" s="28">
        <f t="shared" si="85"/>
        <v>3339092</v>
      </c>
      <c r="Z92" s="28">
        <f t="shared" si="85"/>
        <v>2660927</v>
      </c>
      <c r="AA92" s="28">
        <f t="shared" si="85"/>
        <v>0</v>
      </c>
      <c r="AB92" s="28">
        <f t="shared" si="84"/>
        <v>6000019</v>
      </c>
    </row>
    <row r="93" spans="1:28" ht="25.5" x14ac:dyDescent="0.25">
      <c r="A93" s="154" t="s">
        <v>314</v>
      </c>
      <c r="B93" s="154"/>
      <c r="C93" s="13" t="s">
        <v>27</v>
      </c>
      <c r="D93" s="13" t="s">
        <v>273</v>
      </c>
      <c r="E93" s="28"/>
      <c r="F93" s="28"/>
      <c r="G93" s="28"/>
      <c r="H93" s="28">
        <f t="shared" si="83"/>
        <v>0</v>
      </c>
      <c r="I93" s="94"/>
      <c r="J93" s="94"/>
      <c r="K93" s="94"/>
      <c r="L93" s="28">
        <f t="shared" si="44"/>
        <v>0</v>
      </c>
      <c r="M93" s="94"/>
      <c r="N93" s="94"/>
      <c r="O93" s="94"/>
      <c r="P93" s="28">
        <f t="shared" si="45"/>
        <v>0</v>
      </c>
      <c r="Q93" s="94"/>
      <c r="R93" s="94"/>
      <c r="S93" s="94"/>
      <c r="T93" s="28">
        <f t="shared" si="46"/>
        <v>0</v>
      </c>
      <c r="U93" s="94"/>
      <c r="V93" s="94"/>
      <c r="W93" s="94"/>
      <c r="X93" s="28">
        <f t="shared" si="47"/>
        <v>0</v>
      </c>
      <c r="Y93" s="24">
        <f t="shared" si="85"/>
        <v>0</v>
      </c>
      <c r="Z93" s="24">
        <f t="shared" si="85"/>
        <v>0</v>
      </c>
      <c r="AA93" s="24">
        <f t="shared" si="85"/>
        <v>0</v>
      </c>
      <c r="AB93" s="28">
        <f t="shared" si="84"/>
        <v>0</v>
      </c>
    </row>
    <row r="94" spans="1:28" ht="25.5" x14ac:dyDescent="0.25">
      <c r="A94" s="154" t="s">
        <v>315</v>
      </c>
      <c r="B94" s="154"/>
      <c r="C94" s="13" t="s">
        <v>28</v>
      </c>
      <c r="D94" s="13" t="s">
        <v>274</v>
      </c>
      <c r="E94" s="28"/>
      <c r="F94" s="28"/>
      <c r="G94" s="28"/>
      <c r="H94" s="28">
        <f t="shared" si="83"/>
        <v>0</v>
      </c>
      <c r="I94" s="94">
        <v>0</v>
      </c>
      <c r="J94" s="94">
        <v>0</v>
      </c>
      <c r="K94" s="94">
        <v>0</v>
      </c>
      <c r="L94" s="28">
        <f t="shared" si="44"/>
        <v>0</v>
      </c>
      <c r="M94" s="94">
        <v>0</v>
      </c>
      <c r="N94" s="94">
        <v>0</v>
      </c>
      <c r="O94" s="94">
        <v>0</v>
      </c>
      <c r="P94" s="28">
        <f t="shared" si="45"/>
        <v>0</v>
      </c>
      <c r="Q94" s="94">
        <v>0</v>
      </c>
      <c r="R94" s="94">
        <v>0</v>
      </c>
      <c r="S94" s="94">
        <v>0</v>
      </c>
      <c r="T94" s="28">
        <f t="shared" si="46"/>
        <v>0</v>
      </c>
      <c r="U94" s="94">
        <v>0</v>
      </c>
      <c r="V94" s="94">
        <v>0</v>
      </c>
      <c r="W94" s="94">
        <v>0</v>
      </c>
      <c r="X94" s="28">
        <f t="shared" si="47"/>
        <v>0</v>
      </c>
      <c r="Y94" s="24">
        <f t="shared" si="85"/>
        <v>0</v>
      </c>
      <c r="Z94" s="24">
        <f t="shared" si="85"/>
        <v>0</v>
      </c>
      <c r="AA94" s="24">
        <f t="shared" si="85"/>
        <v>0</v>
      </c>
      <c r="AB94" s="28">
        <f t="shared" si="84"/>
        <v>0</v>
      </c>
    </row>
    <row r="95" spans="1:28" ht="25.5" x14ac:dyDescent="0.25">
      <c r="A95" s="154" t="s">
        <v>316</v>
      </c>
      <c r="B95" s="154"/>
      <c r="C95" s="13" t="s">
        <v>275</v>
      </c>
      <c r="D95" s="13" t="s">
        <v>276</v>
      </c>
      <c r="E95" s="28">
        <v>48237262</v>
      </c>
      <c r="F95" s="28"/>
      <c r="G95" s="28"/>
      <c r="H95" s="28">
        <f t="shared" si="83"/>
        <v>48237262</v>
      </c>
      <c r="I95" s="94">
        <v>500000</v>
      </c>
      <c r="J95" s="94">
        <v>0</v>
      </c>
      <c r="K95" s="94">
        <v>0</v>
      </c>
      <c r="L95" s="28">
        <f t="shared" si="44"/>
        <v>500000</v>
      </c>
      <c r="M95" s="94">
        <v>0</v>
      </c>
      <c r="N95" s="94">
        <v>0</v>
      </c>
      <c r="O95" s="94">
        <v>0</v>
      </c>
      <c r="P95" s="28">
        <f t="shared" si="45"/>
        <v>0</v>
      </c>
      <c r="Q95" s="94">
        <v>0</v>
      </c>
      <c r="R95" s="94">
        <v>0</v>
      </c>
      <c r="S95" s="94">
        <v>0</v>
      </c>
      <c r="T95" s="28">
        <f t="shared" si="46"/>
        <v>0</v>
      </c>
      <c r="U95" s="94">
        <v>0</v>
      </c>
      <c r="V95" s="94">
        <v>0</v>
      </c>
      <c r="W95" s="94">
        <v>0</v>
      </c>
      <c r="X95" s="28">
        <f t="shared" si="47"/>
        <v>0</v>
      </c>
      <c r="Y95" s="24">
        <f t="shared" si="85"/>
        <v>48737262</v>
      </c>
      <c r="Z95" s="24">
        <f t="shared" si="85"/>
        <v>0</v>
      </c>
      <c r="AA95" s="24">
        <f t="shared" si="85"/>
        <v>0</v>
      </c>
      <c r="AB95" s="28">
        <f t="shared" si="84"/>
        <v>48737262</v>
      </c>
    </row>
    <row r="96" spans="1:28" ht="25.5" x14ac:dyDescent="0.25">
      <c r="A96" s="154" t="s">
        <v>317</v>
      </c>
      <c r="B96" s="154"/>
      <c r="C96" s="13" t="s">
        <v>277</v>
      </c>
      <c r="D96" s="13" t="s">
        <v>278</v>
      </c>
      <c r="E96" s="28"/>
      <c r="F96" s="28"/>
      <c r="G96" s="28"/>
      <c r="H96" s="28">
        <f t="shared" si="83"/>
        <v>0</v>
      </c>
      <c r="I96" s="94">
        <v>0</v>
      </c>
      <c r="J96" s="94">
        <v>0</v>
      </c>
      <c r="K96" s="94">
        <v>0</v>
      </c>
      <c r="L96" s="28">
        <f t="shared" si="44"/>
        <v>0</v>
      </c>
      <c r="M96" s="94">
        <v>0</v>
      </c>
      <c r="N96" s="94">
        <v>0</v>
      </c>
      <c r="O96" s="94">
        <v>0</v>
      </c>
      <c r="P96" s="28">
        <f t="shared" si="45"/>
        <v>0</v>
      </c>
      <c r="Q96" s="94">
        <v>0</v>
      </c>
      <c r="R96" s="94">
        <v>0</v>
      </c>
      <c r="S96" s="94">
        <v>0</v>
      </c>
      <c r="T96" s="28">
        <f t="shared" si="46"/>
        <v>0</v>
      </c>
      <c r="U96" s="94">
        <v>0</v>
      </c>
      <c r="V96" s="94">
        <v>0</v>
      </c>
      <c r="W96" s="94">
        <v>0</v>
      </c>
      <c r="X96" s="28">
        <f t="shared" si="47"/>
        <v>0</v>
      </c>
      <c r="Y96" s="24">
        <f t="shared" si="85"/>
        <v>0</v>
      </c>
      <c r="Z96" s="24">
        <f t="shared" si="85"/>
        <v>0</v>
      </c>
      <c r="AA96" s="24">
        <f t="shared" si="85"/>
        <v>0</v>
      </c>
      <c r="AB96" s="28">
        <f t="shared" si="84"/>
        <v>0</v>
      </c>
    </row>
    <row r="97" spans="1:28" ht="25.5" x14ac:dyDescent="0.25">
      <c r="A97" s="154" t="s">
        <v>318</v>
      </c>
      <c r="B97" s="154"/>
      <c r="C97" s="13" t="s">
        <v>279</v>
      </c>
      <c r="D97" s="13" t="s">
        <v>280</v>
      </c>
      <c r="E97" s="28"/>
      <c r="F97" s="28"/>
      <c r="G97" s="28"/>
      <c r="H97" s="28">
        <f t="shared" si="83"/>
        <v>0</v>
      </c>
      <c r="I97" s="94">
        <v>0</v>
      </c>
      <c r="J97" s="94">
        <v>0</v>
      </c>
      <c r="K97" s="94">
        <v>0</v>
      </c>
      <c r="L97" s="28">
        <f t="shared" si="44"/>
        <v>0</v>
      </c>
      <c r="M97" s="94">
        <v>0</v>
      </c>
      <c r="N97" s="94">
        <v>0</v>
      </c>
      <c r="O97" s="94">
        <v>0</v>
      </c>
      <c r="P97" s="28">
        <f t="shared" si="45"/>
        <v>0</v>
      </c>
      <c r="Q97" s="94">
        <v>0</v>
      </c>
      <c r="R97" s="94">
        <v>0</v>
      </c>
      <c r="S97" s="94">
        <v>0</v>
      </c>
      <c r="T97" s="28">
        <f t="shared" si="46"/>
        <v>0</v>
      </c>
      <c r="U97" s="94">
        <v>0</v>
      </c>
      <c r="V97" s="94">
        <v>0</v>
      </c>
      <c r="W97" s="94">
        <v>0</v>
      </c>
      <c r="X97" s="28">
        <f t="shared" si="47"/>
        <v>0</v>
      </c>
      <c r="Y97" s="24">
        <f t="shared" si="85"/>
        <v>0</v>
      </c>
      <c r="Z97" s="24">
        <f t="shared" si="85"/>
        <v>0</v>
      </c>
      <c r="AA97" s="24">
        <f t="shared" si="85"/>
        <v>0</v>
      </c>
      <c r="AB97" s="28">
        <f t="shared" si="84"/>
        <v>0</v>
      </c>
    </row>
    <row r="98" spans="1:28" ht="25.5" x14ac:dyDescent="0.25">
      <c r="A98" s="151" t="s">
        <v>319</v>
      </c>
      <c r="B98" s="151"/>
      <c r="C98" s="23" t="s">
        <v>281</v>
      </c>
      <c r="D98" s="23" t="s">
        <v>282</v>
      </c>
      <c r="E98" s="24"/>
      <c r="F98" s="24"/>
      <c r="G98" s="24"/>
      <c r="H98" s="24">
        <f t="shared" si="83"/>
        <v>0</v>
      </c>
      <c r="I98" s="91">
        <v>0</v>
      </c>
      <c r="J98" s="91">
        <v>0</v>
      </c>
      <c r="K98" s="91">
        <v>0</v>
      </c>
      <c r="L98" s="24">
        <f t="shared" si="44"/>
        <v>0</v>
      </c>
      <c r="M98" s="91">
        <v>0</v>
      </c>
      <c r="N98" s="91">
        <v>0</v>
      </c>
      <c r="O98" s="91">
        <v>0</v>
      </c>
      <c r="P98" s="24">
        <f t="shared" si="45"/>
        <v>0</v>
      </c>
      <c r="Q98" s="91">
        <v>0</v>
      </c>
      <c r="R98" s="91">
        <v>0</v>
      </c>
      <c r="S98" s="91">
        <v>0</v>
      </c>
      <c r="T98" s="24">
        <f t="shared" si="46"/>
        <v>0</v>
      </c>
      <c r="U98" s="91">
        <v>0</v>
      </c>
      <c r="V98" s="91">
        <v>0</v>
      </c>
      <c r="W98" s="91">
        <v>0</v>
      </c>
      <c r="X98" s="24">
        <f t="shared" si="47"/>
        <v>0</v>
      </c>
      <c r="Y98" s="24">
        <f t="shared" si="85"/>
        <v>0</v>
      </c>
      <c r="Z98" s="24">
        <f t="shared" si="85"/>
        <v>0</v>
      </c>
      <c r="AA98" s="24">
        <f t="shared" si="85"/>
        <v>0</v>
      </c>
      <c r="AB98" s="28">
        <f t="shared" si="84"/>
        <v>0</v>
      </c>
    </row>
    <row r="99" spans="1:28" ht="25.5" x14ac:dyDescent="0.25">
      <c r="A99" s="151" t="s">
        <v>320</v>
      </c>
      <c r="B99" s="151"/>
      <c r="C99" s="23" t="s">
        <v>283</v>
      </c>
      <c r="D99" s="23" t="s">
        <v>284</v>
      </c>
      <c r="E99" s="24"/>
      <c r="F99" s="24"/>
      <c r="G99" s="24"/>
      <c r="H99" s="24">
        <f t="shared" si="83"/>
        <v>0</v>
      </c>
      <c r="I99" s="91">
        <v>0</v>
      </c>
      <c r="J99" s="91">
        <v>0</v>
      </c>
      <c r="K99" s="91">
        <v>0</v>
      </c>
      <c r="L99" s="24">
        <f t="shared" ref="L99:L111" si="106">I99+J99+K99</f>
        <v>0</v>
      </c>
      <c r="M99" s="91">
        <v>0</v>
      </c>
      <c r="N99" s="91">
        <v>0</v>
      </c>
      <c r="O99" s="91">
        <v>0</v>
      </c>
      <c r="P99" s="24">
        <f t="shared" ref="P99:P111" si="107">M99+N99+O99</f>
        <v>0</v>
      </c>
      <c r="Q99" s="91">
        <v>0</v>
      </c>
      <c r="R99" s="91">
        <v>0</v>
      </c>
      <c r="S99" s="91">
        <v>0</v>
      </c>
      <c r="T99" s="24">
        <f t="shared" ref="T99:T111" si="108">Q99+R99+S99</f>
        <v>0</v>
      </c>
      <c r="U99" s="91">
        <v>0</v>
      </c>
      <c r="V99" s="91">
        <v>0</v>
      </c>
      <c r="W99" s="91">
        <v>0</v>
      </c>
      <c r="X99" s="24">
        <f t="shared" ref="X99:X111" si="109">U99+V99+W99</f>
        <v>0</v>
      </c>
      <c r="Y99" s="24">
        <f t="shared" si="85"/>
        <v>0</v>
      </c>
      <c r="Z99" s="24">
        <f t="shared" si="85"/>
        <v>0</v>
      </c>
      <c r="AA99" s="24">
        <f t="shared" si="85"/>
        <v>0</v>
      </c>
      <c r="AB99" s="28">
        <f t="shared" si="84"/>
        <v>0</v>
      </c>
    </row>
    <row r="100" spans="1:28" ht="25.5" x14ac:dyDescent="0.25">
      <c r="A100" s="154" t="s">
        <v>321</v>
      </c>
      <c r="B100" s="154"/>
      <c r="C100" s="13" t="s">
        <v>390</v>
      </c>
      <c r="D100" s="13" t="s">
        <v>285</v>
      </c>
      <c r="E100" s="28">
        <f>E98+E99</f>
        <v>0</v>
      </c>
      <c r="F100" s="28">
        <f t="shared" ref="F100:G100" si="110">F98+F99</f>
        <v>0</v>
      </c>
      <c r="G100" s="28">
        <f t="shared" si="110"/>
        <v>0</v>
      </c>
      <c r="H100" s="28">
        <f t="shared" si="83"/>
        <v>0</v>
      </c>
      <c r="I100" s="94">
        <v>0</v>
      </c>
      <c r="J100" s="94">
        <v>0</v>
      </c>
      <c r="K100" s="94">
        <v>0</v>
      </c>
      <c r="L100" s="28">
        <f t="shared" si="106"/>
        <v>0</v>
      </c>
      <c r="M100" s="94">
        <v>0</v>
      </c>
      <c r="N100" s="94">
        <v>0</v>
      </c>
      <c r="O100" s="94">
        <v>0</v>
      </c>
      <c r="P100" s="28">
        <f t="shared" si="107"/>
        <v>0</v>
      </c>
      <c r="Q100" s="94">
        <v>0</v>
      </c>
      <c r="R100" s="94">
        <v>0</v>
      </c>
      <c r="S100" s="94">
        <v>0</v>
      </c>
      <c r="T100" s="28">
        <f t="shared" si="108"/>
        <v>0</v>
      </c>
      <c r="U100" s="94">
        <v>0</v>
      </c>
      <c r="V100" s="94">
        <v>0</v>
      </c>
      <c r="W100" s="94">
        <v>0</v>
      </c>
      <c r="X100" s="28">
        <f t="shared" si="109"/>
        <v>0</v>
      </c>
      <c r="Y100" s="24">
        <f t="shared" si="85"/>
        <v>0</v>
      </c>
      <c r="Z100" s="24">
        <f t="shared" si="85"/>
        <v>0</v>
      </c>
      <c r="AA100" s="24">
        <f t="shared" si="85"/>
        <v>0</v>
      </c>
      <c r="AB100" s="28">
        <f t="shared" si="84"/>
        <v>0</v>
      </c>
    </row>
    <row r="101" spans="1:28" ht="25.5" x14ac:dyDescent="0.25">
      <c r="A101" s="155" t="s">
        <v>322</v>
      </c>
      <c r="B101" s="155"/>
      <c r="C101" s="30" t="s">
        <v>391</v>
      </c>
      <c r="D101" s="30" t="s">
        <v>286</v>
      </c>
      <c r="E101" s="31">
        <f>E84+E89+E92+E93+E94+E95+E96+E97+E100</f>
        <v>48237262</v>
      </c>
      <c r="F101" s="31">
        <f t="shared" ref="F101:G101" si="111">F84+F89+F92+F93+F94+F95+F96+F97+F100</f>
        <v>0</v>
      </c>
      <c r="G101" s="31">
        <f t="shared" si="111"/>
        <v>0</v>
      </c>
      <c r="H101" s="31">
        <f t="shared" si="83"/>
        <v>48237262</v>
      </c>
      <c r="I101" s="96">
        <f>I84+I89+I92+I93+I94+I95+I96+I97+I100</f>
        <v>3839092</v>
      </c>
      <c r="J101" s="96">
        <f t="shared" ref="J101:K101" si="112">J84+J89+J92+J93+J94+J95+J96+J97+J100</f>
        <v>2660927</v>
      </c>
      <c r="K101" s="96">
        <f t="shared" si="112"/>
        <v>0</v>
      </c>
      <c r="L101" s="31">
        <f t="shared" si="106"/>
        <v>6500019</v>
      </c>
      <c r="M101" s="96">
        <f>M84+M89+M92+M93+M94+M95+M96+M97+M100</f>
        <v>0</v>
      </c>
      <c r="N101" s="96">
        <f t="shared" ref="N101:O101" si="113">N84+N89+N92+N93+N94+N95+N96+N97+N100</f>
        <v>0</v>
      </c>
      <c r="O101" s="96">
        <f t="shared" si="113"/>
        <v>0</v>
      </c>
      <c r="P101" s="31">
        <f t="shared" si="107"/>
        <v>0</v>
      </c>
      <c r="Q101" s="96">
        <f>Q84+Q89+Q92+Q93+Q94+Q95+Q96+Q97+Q100</f>
        <v>0</v>
      </c>
      <c r="R101" s="96">
        <f t="shared" ref="R101:S101" si="114">R84+R89+R92+R93+R94+R95+R96+R97+R100</f>
        <v>0</v>
      </c>
      <c r="S101" s="96">
        <f t="shared" si="114"/>
        <v>0</v>
      </c>
      <c r="T101" s="31">
        <f t="shared" si="108"/>
        <v>0</v>
      </c>
      <c r="U101" s="96">
        <f>U84+U89+U92+U93+U94+U95+U96+U97+U100</f>
        <v>0</v>
      </c>
      <c r="V101" s="96">
        <f t="shared" ref="V101:W101" si="115">V84+V89+V92+V93+V94+V95+V96+V97+V100</f>
        <v>0</v>
      </c>
      <c r="W101" s="96">
        <f t="shared" si="115"/>
        <v>0</v>
      </c>
      <c r="X101" s="31">
        <f t="shared" si="109"/>
        <v>0</v>
      </c>
      <c r="Y101" s="96">
        <f t="shared" si="85"/>
        <v>52076354</v>
      </c>
      <c r="Z101" s="96">
        <f t="shared" si="85"/>
        <v>2660927</v>
      </c>
      <c r="AA101" s="96">
        <f t="shared" si="85"/>
        <v>0</v>
      </c>
      <c r="AB101" s="96">
        <f t="shared" si="84"/>
        <v>54737281</v>
      </c>
    </row>
    <row r="102" spans="1:28" ht="38.25" x14ac:dyDescent="0.25">
      <c r="A102" s="154" t="s">
        <v>323</v>
      </c>
      <c r="B102" s="154"/>
      <c r="C102" s="13" t="s">
        <v>287</v>
      </c>
      <c r="D102" s="13" t="s">
        <v>288</v>
      </c>
      <c r="E102" s="28">
        <v>0</v>
      </c>
      <c r="F102" s="28"/>
      <c r="G102" s="28"/>
      <c r="H102" s="28">
        <f t="shared" si="83"/>
        <v>0</v>
      </c>
      <c r="I102" s="94">
        <v>0</v>
      </c>
      <c r="J102" s="94">
        <v>0</v>
      </c>
      <c r="K102" s="94">
        <v>0</v>
      </c>
      <c r="L102" s="28">
        <f t="shared" si="106"/>
        <v>0</v>
      </c>
      <c r="M102" s="94">
        <v>0</v>
      </c>
      <c r="N102" s="94">
        <v>0</v>
      </c>
      <c r="O102" s="94">
        <v>0</v>
      </c>
      <c r="P102" s="28">
        <f t="shared" si="107"/>
        <v>0</v>
      </c>
      <c r="Q102" s="94">
        <v>0</v>
      </c>
      <c r="R102" s="94">
        <v>0</v>
      </c>
      <c r="S102" s="94">
        <v>0</v>
      </c>
      <c r="T102" s="28">
        <f t="shared" si="108"/>
        <v>0</v>
      </c>
      <c r="U102" s="94">
        <v>0</v>
      </c>
      <c r="V102" s="94">
        <v>0</v>
      </c>
      <c r="W102" s="94">
        <v>0</v>
      </c>
      <c r="X102" s="28">
        <f t="shared" si="109"/>
        <v>0</v>
      </c>
      <c r="Y102" s="24">
        <f t="shared" si="85"/>
        <v>0</v>
      </c>
      <c r="Z102" s="24">
        <f t="shared" si="85"/>
        <v>0</v>
      </c>
      <c r="AA102" s="24">
        <f t="shared" si="85"/>
        <v>0</v>
      </c>
      <c r="AB102" s="28">
        <f t="shared" si="84"/>
        <v>0</v>
      </c>
    </row>
    <row r="103" spans="1:28" ht="38.25" x14ac:dyDescent="0.25">
      <c r="A103" s="154" t="s">
        <v>324</v>
      </c>
      <c r="B103" s="154"/>
      <c r="C103" s="13" t="s">
        <v>289</v>
      </c>
      <c r="D103" s="13" t="s">
        <v>290</v>
      </c>
      <c r="E103" s="28">
        <v>0</v>
      </c>
      <c r="F103" s="28"/>
      <c r="G103" s="28"/>
      <c r="H103" s="28">
        <f t="shared" si="83"/>
        <v>0</v>
      </c>
      <c r="I103" s="94">
        <v>0</v>
      </c>
      <c r="J103" s="94">
        <v>0</v>
      </c>
      <c r="K103" s="94">
        <v>0</v>
      </c>
      <c r="L103" s="28">
        <f t="shared" si="106"/>
        <v>0</v>
      </c>
      <c r="M103" s="94">
        <v>0</v>
      </c>
      <c r="N103" s="94">
        <v>0</v>
      </c>
      <c r="O103" s="94">
        <v>0</v>
      </c>
      <c r="P103" s="28">
        <f t="shared" si="107"/>
        <v>0</v>
      </c>
      <c r="Q103" s="94">
        <v>0</v>
      </c>
      <c r="R103" s="94">
        <v>0</v>
      </c>
      <c r="S103" s="94">
        <v>0</v>
      </c>
      <c r="T103" s="28">
        <f t="shared" si="108"/>
        <v>0</v>
      </c>
      <c r="U103" s="94">
        <v>0</v>
      </c>
      <c r="V103" s="94">
        <v>0</v>
      </c>
      <c r="W103" s="94">
        <v>0</v>
      </c>
      <c r="X103" s="28">
        <f t="shared" si="109"/>
        <v>0</v>
      </c>
      <c r="Y103" s="24">
        <f t="shared" si="85"/>
        <v>0</v>
      </c>
      <c r="Z103" s="24">
        <f t="shared" si="85"/>
        <v>0</v>
      </c>
      <c r="AA103" s="24">
        <f t="shared" si="85"/>
        <v>0</v>
      </c>
      <c r="AB103" s="28">
        <f t="shared" si="84"/>
        <v>0</v>
      </c>
    </row>
    <row r="104" spans="1:28" ht="25.5" x14ac:dyDescent="0.25">
      <c r="A104" s="154" t="s">
        <v>325</v>
      </c>
      <c r="B104" s="154"/>
      <c r="C104" s="13" t="s">
        <v>29</v>
      </c>
      <c r="D104" s="13" t="s">
        <v>291</v>
      </c>
      <c r="E104" s="28">
        <v>0</v>
      </c>
      <c r="F104" s="28"/>
      <c r="G104" s="28"/>
      <c r="H104" s="28">
        <f t="shared" si="83"/>
        <v>0</v>
      </c>
      <c r="I104" s="94">
        <v>0</v>
      </c>
      <c r="J104" s="94">
        <v>0</v>
      </c>
      <c r="K104" s="94">
        <v>0</v>
      </c>
      <c r="L104" s="28">
        <f t="shared" si="106"/>
        <v>0</v>
      </c>
      <c r="M104" s="94">
        <v>0</v>
      </c>
      <c r="N104" s="94">
        <v>0</v>
      </c>
      <c r="O104" s="94">
        <v>0</v>
      </c>
      <c r="P104" s="28">
        <f t="shared" si="107"/>
        <v>0</v>
      </c>
      <c r="Q104" s="94">
        <v>0</v>
      </c>
      <c r="R104" s="94">
        <v>0</v>
      </c>
      <c r="S104" s="94">
        <v>0</v>
      </c>
      <c r="T104" s="28">
        <f t="shared" si="108"/>
        <v>0</v>
      </c>
      <c r="U104" s="94">
        <v>0</v>
      </c>
      <c r="V104" s="94">
        <v>0</v>
      </c>
      <c r="W104" s="94">
        <v>0</v>
      </c>
      <c r="X104" s="28">
        <f t="shared" si="109"/>
        <v>0</v>
      </c>
      <c r="Y104" s="24">
        <f t="shared" si="85"/>
        <v>0</v>
      </c>
      <c r="Z104" s="24">
        <f t="shared" si="85"/>
        <v>0</v>
      </c>
      <c r="AA104" s="24">
        <f t="shared" si="85"/>
        <v>0</v>
      </c>
      <c r="AB104" s="28">
        <f t="shared" si="84"/>
        <v>0</v>
      </c>
    </row>
    <row r="105" spans="1:28" ht="38.25" x14ac:dyDescent="0.25">
      <c r="A105" s="154" t="s">
        <v>326</v>
      </c>
      <c r="B105" s="154"/>
      <c r="C105" s="13" t="s">
        <v>292</v>
      </c>
      <c r="D105" s="13" t="s">
        <v>293</v>
      </c>
      <c r="E105" s="28">
        <v>0</v>
      </c>
      <c r="F105" s="28"/>
      <c r="G105" s="28"/>
      <c r="H105" s="28">
        <f t="shared" si="83"/>
        <v>0</v>
      </c>
      <c r="I105" s="94">
        <v>0</v>
      </c>
      <c r="J105" s="94">
        <v>0</v>
      </c>
      <c r="K105" s="94">
        <v>0</v>
      </c>
      <c r="L105" s="28">
        <f t="shared" si="106"/>
        <v>0</v>
      </c>
      <c r="M105" s="94">
        <v>0</v>
      </c>
      <c r="N105" s="94">
        <v>0</v>
      </c>
      <c r="O105" s="94">
        <v>0</v>
      </c>
      <c r="P105" s="28">
        <f t="shared" si="107"/>
        <v>0</v>
      </c>
      <c r="Q105" s="94">
        <v>0</v>
      </c>
      <c r="R105" s="94">
        <v>0</v>
      </c>
      <c r="S105" s="94">
        <v>0</v>
      </c>
      <c r="T105" s="28">
        <f t="shared" si="108"/>
        <v>0</v>
      </c>
      <c r="U105" s="94">
        <v>0</v>
      </c>
      <c r="V105" s="94">
        <v>0</v>
      </c>
      <c r="W105" s="94">
        <v>0</v>
      </c>
      <c r="X105" s="28">
        <f t="shared" si="109"/>
        <v>0</v>
      </c>
      <c r="Y105" s="24">
        <f t="shared" si="85"/>
        <v>0</v>
      </c>
      <c r="Z105" s="24">
        <f t="shared" si="85"/>
        <v>0</v>
      </c>
      <c r="AA105" s="24">
        <f t="shared" si="85"/>
        <v>0</v>
      </c>
      <c r="AB105" s="28">
        <f t="shared" si="84"/>
        <v>0</v>
      </c>
    </row>
    <row r="106" spans="1:28" ht="25.5" x14ac:dyDescent="0.25">
      <c r="A106" s="154" t="s">
        <v>327</v>
      </c>
      <c r="B106" s="154"/>
      <c r="C106" s="13" t="s">
        <v>294</v>
      </c>
      <c r="D106" s="13" t="s">
        <v>295</v>
      </c>
      <c r="E106" s="28">
        <v>0</v>
      </c>
      <c r="F106" s="28"/>
      <c r="G106" s="28"/>
      <c r="H106" s="28">
        <f t="shared" si="83"/>
        <v>0</v>
      </c>
      <c r="I106" s="94">
        <v>0</v>
      </c>
      <c r="J106" s="94">
        <v>0</v>
      </c>
      <c r="K106" s="94">
        <v>0</v>
      </c>
      <c r="L106" s="28">
        <f t="shared" si="106"/>
        <v>0</v>
      </c>
      <c r="M106" s="94">
        <v>0</v>
      </c>
      <c r="N106" s="94">
        <v>0</v>
      </c>
      <c r="O106" s="94">
        <v>0</v>
      </c>
      <c r="P106" s="28">
        <f t="shared" si="107"/>
        <v>0</v>
      </c>
      <c r="Q106" s="94">
        <v>0</v>
      </c>
      <c r="R106" s="94">
        <v>0</v>
      </c>
      <c r="S106" s="94">
        <v>0</v>
      </c>
      <c r="T106" s="28">
        <f t="shared" si="108"/>
        <v>0</v>
      </c>
      <c r="U106" s="94">
        <v>0</v>
      </c>
      <c r="V106" s="94">
        <v>0</v>
      </c>
      <c r="W106" s="94">
        <v>0</v>
      </c>
      <c r="X106" s="28">
        <f t="shared" si="109"/>
        <v>0</v>
      </c>
      <c r="Y106" s="24">
        <f t="shared" si="85"/>
        <v>0</v>
      </c>
      <c r="Z106" s="24">
        <f t="shared" si="85"/>
        <v>0</v>
      </c>
      <c r="AA106" s="24">
        <f t="shared" si="85"/>
        <v>0</v>
      </c>
      <c r="AB106" s="28">
        <f t="shared" si="84"/>
        <v>0</v>
      </c>
    </row>
    <row r="107" spans="1:28" ht="25.5" x14ac:dyDescent="0.25">
      <c r="A107" s="155" t="s">
        <v>328</v>
      </c>
      <c r="B107" s="155"/>
      <c r="C107" s="30" t="s">
        <v>392</v>
      </c>
      <c r="D107" s="30" t="s">
        <v>296</v>
      </c>
      <c r="E107" s="31">
        <f>SUM(E102:E106)</f>
        <v>0</v>
      </c>
      <c r="F107" s="31">
        <f t="shared" ref="F107:G107" si="116">SUM(F102:F106)</f>
        <v>0</v>
      </c>
      <c r="G107" s="31">
        <f t="shared" si="116"/>
        <v>0</v>
      </c>
      <c r="H107" s="31">
        <f t="shared" si="83"/>
        <v>0</v>
      </c>
      <c r="I107" s="96">
        <f>SUM(I102:I106)</f>
        <v>0</v>
      </c>
      <c r="J107" s="96">
        <f t="shared" ref="J107:K107" si="117">SUM(J102:J106)</f>
        <v>0</v>
      </c>
      <c r="K107" s="96">
        <f t="shared" si="117"/>
        <v>0</v>
      </c>
      <c r="L107" s="31">
        <f t="shared" si="106"/>
        <v>0</v>
      </c>
      <c r="M107" s="96">
        <f>SUM(M102:M106)</f>
        <v>0</v>
      </c>
      <c r="N107" s="96">
        <f t="shared" ref="N107:O107" si="118">SUM(N102:N106)</f>
        <v>0</v>
      </c>
      <c r="O107" s="96">
        <f t="shared" si="118"/>
        <v>0</v>
      </c>
      <c r="P107" s="31">
        <f t="shared" si="107"/>
        <v>0</v>
      </c>
      <c r="Q107" s="96">
        <f>SUM(Q102:Q106)</f>
        <v>0</v>
      </c>
      <c r="R107" s="96">
        <f t="shared" ref="R107:S107" si="119">SUM(R102:R106)</f>
        <v>0</v>
      </c>
      <c r="S107" s="96">
        <f t="shared" si="119"/>
        <v>0</v>
      </c>
      <c r="T107" s="31">
        <f t="shared" si="108"/>
        <v>0</v>
      </c>
      <c r="U107" s="96">
        <f>SUM(U102:U106)</f>
        <v>0</v>
      </c>
      <c r="V107" s="96">
        <f t="shared" ref="V107:W107" si="120">SUM(V102:V106)</f>
        <v>0</v>
      </c>
      <c r="W107" s="96">
        <f t="shared" si="120"/>
        <v>0</v>
      </c>
      <c r="X107" s="31">
        <f t="shared" si="109"/>
        <v>0</v>
      </c>
      <c r="Y107" s="31">
        <f t="shared" si="85"/>
        <v>0</v>
      </c>
      <c r="Z107" s="31">
        <f t="shared" si="85"/>
        <v>0</v>
      </c>
      <c r="AA107" s="31">
        <f t="shared" si="85"/>
        <v>0</v>
      </c>
      <c r="AB107" s="31">
        <f t="shared" si="84"/>
        <v>0</v>
      </c>
    </row>
    <row r="108" spans="1:28" ht="25.5" x14ac:dyDescent="0.25">
      <c r="A108" s="155" t="s">
        <v>329</v>
      </c>
      <c r="B108" s="155"/>
      <c r="C108" s="30" t="s">
        <v>30</v>
      </c>
      <c r="D108" s="30" t="s">
        <v>297</v>
      </c>
      <c r="E108" s="31"/>
      <c r="F108" s="31"/>
      <c r="G108" s="31"/>
      <c r="H108" s="31">
        <f t="shared" si="83"/>
        <v>0</v>
      </c>
      <c r="I108" s="96">
        <v>0</v>
      </c>
      <c r="J108" s="96">
        <v>0</v>
      </c>
      <c r="K108" s="96">
        <v>0</v>
      </c>
      <c r="L108" s="31">
        <f t="shared" si="106"/>
        <v>0</v>
      </c>
      <c r="M108" s="96">
        <v>0</v>
      </c>
      <c r="N108" s="96">
        <v>0</v>
      </c>
      <c r="O108" s="96">
        <v>0</v>
      </c>
      <c r="P108" s="31">
        <f t="shared" si="107"/>
        <v>0</v>
      </c>
      <c r="Q108" s="96">
        <v>0</v>
      </c>
      <c r="R108" s="96">
        <v>0</v>
      </c>
      <c r="S108" s="96">
        <v>0</v>
      </c>
      <c r="T108" s="31">
        <f t="shared" si="108"/>
        <v>0</v>
      </c>
      <c r="U108" s="96">
        <v>0</v>
      </c>
      <c r="V108" s="96">
        <v>0</v>
      </c>
      <c r="W108" s="96">
        <v>0</v>
      </c>
      <c r="X108" s="31">
        <f t="shared" si="109"/>
        <v>0</v>
      </c>
      <c r="Y108" s="31">
        <f t="shared" si="85"/>
        <v>0</v>
      </c>
      <c r="Z108" s="31">
        <f t="shared" si="85"/>
        <v>0</v>
      </c>
      <c r="AA108" s="31">
        <f t="shared" si="85"/>
        <v>0</v>
      </c>
      <c r="AB108" s="31">
        <f t="shared" si="84"/>
        <v>0</v>
      </c>
    </row>
    <row r="109" spans="1:28" x14ac:dyDescent="0.25">
      <c r="A109" s="155" t="s">
        <v>331</v>
      </c>
      <c r="B109" s="155"/>
      <c r="C109" s="30" t="s">
        <v>298</v>
      </c>
      <c r="D109" s="30" t="s">
        <v>299</v>
      </c>
      <c r="E109" s="31"/>
      <c r="F109" s="31"/>
      <c r="G109" s="31"/>
      <c r="H109" s="31">
        <f t="shared" si="83"/>
        <v>0</v>
      </c>
      <c r="I109" s="96">
        <v>0</v>
      </c>
      <c r="J109" s="96">
        <v>0</v>
      </c>
      <c r="K109" s="96">
        <v>0</v>
      </c>
      <c r="L109" s="31">
        <f t="shared" si="106"/>
        <v>0</v>
      </c>
      <c r="M109" s="96">
        <v>0</v>
      </c>
      <c r="N109" s="96">
        <v>0</v>
      </c>
      <c r="O109" s="96">
        <v>0</v>
      </c>
      <c r="P109" s="31">
        <f t="shared" si="107"/>
        <v>0</v>
      </c>
      <c r="Q109" s="96">
        <v>0</v>
      </c>
      <c r="R109" s="96">
        <v>0</v>
      </c>
      <c r="S109" s="96">
        <v>0</v>
      </c>
      <c r="T109" s="31">
        <f t="shared" si="108"/>
        <v>0</v>
      </c>
      <c r="U109" s="96">
        <v>0</v>
      </c>
      <c r="V109" s="96">
        <v>0</v>
      </c>
      <c r="W109" s="96">
        <v>0</v>
      </c>
      <c r="X109" s="31">
        <f t="shared" si="109"/>
        <v>0</v>
      </c>
      <c r="Y109" s="31">
        <f t="shared" si="85"/>
        <v>0</v>
      </c>
      <c r="Z109" s="31">
        <f t="shared" si="85"/>
        <v>0</v>
      </c>
      <c r="AA109" s="31">
        <f t="shared" si="85"/>
        <v>0</v>
      </c>
      <c r="AB109" s="31">
        <f t="shared" si="84"/>
        <v>0</v>
      </c>
    </row>
    <row r="110" spans="1:28" ht="25.5" x14ac:dyDescent="0.25">
      <c r="A110" s="145" t="s">
        <v>385</v>
      </c>
      <c r="B110" s="145"/>
      <c r="C110" s="53" t="s">
        <v>330</v>
      </c>
      <c r="D110" s="53" t="s">
        <v>300</v>
      </c>
      <c r="E110" s="34">
        <f>E101+E107+E108+E109</f>
        <v>48237262</v>
      </c>
      <c r="F110" s="34">
        <f t="shared" ref="F110:G110" si="121">F101+F107+F108+F109</f>
        <v>0</v>
      </c>
      <c r="G110" s="34">
        <f t="shared" si="121"/>
        <v>0</v>
      </c>
      <c r="H110" s="34">
        <f t="shared" si="83"/>
        <v>48237262</v>
      </c>
      <c r="I110" s="98">
        <f>I101+I107+I108+I109</f>
        <v>3839092</v>
      </c>
      <c r="J110" s="98">
        <f t="shared" ref="J110:K110" si="122">J101+J107+J108+J109</f>
        <v>2660927</v>
      </c>
      <c r="K110" s="98">
        <f t="shared" si="122"/>
        <v>0</v>
      </c>
      <c r="L110" s="34">
        <f t="shared" si="106"/>
        <v>6500019</v>
      </c>
      <c r="M110" s="98">
        <f>M101+M107+M108+M109</f>
        <v>0</v>
      </c>
      <c r="N110" s="98">
        <f t="shared" ref="N110:O110" si="123">N101+N107+N108+N109</f>
        <v>0</v>
      </c>
      <c r="O110" s="98">
        <f t="shared" si="123"/>
        <v>0</v>
      </c>
      <c r="P110" s="34">
        <f t="shared" si="107"/>
        <v>0</v>
      </c>
      <c r="Q110" s="98">
        <f>Q101+Q107+Q108+Q109</f>
        <v>0</v>
      </c>
      <c r="R110" s="98">
        <f t="shared" ref="R110:S110" si="124">R101+R107+R108+R109</f>
        <v>0</v>
      </c>
      <c r="S110" s="98">
        <f t="shared" si="124"/>
        <v>0</v>
      </c>
      <c r="T110" s="34">
        <f t="shared" si="108"/>
        <v>0</v>
      </c>
      <c r="U110" s="98">
        <f>U101+U107+U108+U109</f>
        <v>0</v>
      </c>
      <c r="V110" s="98">
        <f t="shared" ref="V110:W110" si="125">V101+V107+V108+V109</f>
        <v>0</v>
      </c>
      <c r="W110" s="98">
        <f t="shared" si="125"/>
        <v>0</v>
      </c>
      <c r="X110" s="34">
        <f t="shared" si="109"/>
        <v>0</v>
      </c>
      <c r="Y110" s="34">
        <f t="shared" si="85"/>
        <v>52076354</v>
      </c>
      <c r="Z110" s="34">
        <f t="shared" si="85"/>
        <v>2660927</v>
      </c>
      <c r="AA110" s="34">
        <f t="shared" si="85"/>
        <v>0</v>
      </c>
      <c r="AB110" s="34">
        <f t="shared" si="84"/>
        <v>54737281</v>
      </c>
    </row>
    <row r="111" spans="1:28" ht="21.75" customHeight="1" x14ac:dyDescent="0.25">
      <c r="A111" s="163" t="s">
        <v>386</v>
      </c>
      <c r="B111" s="163"/>
      <c r="C111" s="37" t="s">
        <v>393</v>
      </c>
      <c r="D111" s="37" t="s">
        <v>332</v>
      </c>
      <c r="E111" s="38">
        <f>E80+E110</f>
        <v>53237262</v>
      </c>
      <c r="F111" s="38">
        <f t="shared" ref="F111:G111" si="126">F80+F110</f>
        <v>0</v>
      </c>
      <c r="G111" s="38">
        <f t="shared" si="126"/>
        <v>0</v>
      </c>
      <c r="H111" s="55">
        <f t="shared" si="83"/>
        <v>53237262</v>
      </c>
      <c r="I111" s="99">
        <f>I80+I110</f>
        <v>3839092</v>
      </c>
      <c r="J111" s="99">
        <f t="shared" ref="J111:K111" si="127">J80+J110</f>
        <v>2660927</v>
      </c>
      <c r="K111" s="99">
        <f t="shared" si="127"/>
        <v>0</v>
      </c>
      <c r="L111" s="55">
        <f t="shared" si="106"/>
        <v>6500019</v>
      </c>
      <c r="M111" s="99">
        <f>M80+M110</f>
        <v>0</v>
      </c>
      <c r="N111" s="99">
        <f t="shared" ref="N111:O111" si="128">N80+N110</f>
        <v>0</v>
      </c>
      <c r="O111" s="99">
        <f t="shared" si="128"/>
        <v>0</v>
      </c>
      <c r="P111" s="55">
        <f t="shared" si="107"/>
        <v>0</v>
      </c>
      <c r="Q111" s="99">
        <f>Q80+Q110</f>
        <v>0</v>
      </c>
      <c r="R111" s="99">
        <f t="shared" ref="R111:S111" si="129">R80+R110</f>
        <v>0</v>
      </c>
      <c r="S111" s="99">
        <f t="shared" si="129"/>
        <v>0</v>
      </c>
      <c r="T111" s="55">
        <f t="shared" si="108"/>
        <v>0</v>
      </c>
      <c r="U111" s="99">
        <f>U80+U110</f>
        <v>0</v>
      </c>
      <c r="V111" s="99">
        <f t="shared" ref="V111:W111" si="130">V80+V110</f>
        <v>0</v>
      </c>
      <c r="W111" s="99">
        <f t="shared" si="130"/>
        <v>0</v>
      </c>
      <c r="X111" s="55">
        <f t="shared" si="109"/>
        <v>0</v>
      </c>
      <c r="Y111" s="55">
        <f t="shared" si="85"/>
        <v>57076354</v>
      </c>
      <c r="Z111" s="55">
        <f t="shared" si="85"/>
        <v>2660927</v>
      </c>
      <c r="AA111" s="55">
        <f t="shared" si="85"/>
        <v>0</v>
      </c>
      <c r="AB111" s="55">
        <f t="shared" si="84"/>
        <v>59737281</v>
      </c>
    </row>
    <row r="112" spans="1:28" x14ac:dyDescent="0.25">
      <c r="A112" s="21"/>
      <c r="B112" s="21"/>
      <c r="C112" s="2"/>
      <c r="D112" s="2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</row>
    <row r="113" spans="1:28" x14ac:dyDescent="0.25">
      <c r="A113" s="21"/>
      <c r="B113" s="21"/>
      <c r="C113" s="2"/>
      <c r="D113" s="2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</row>
    <row r="114" spans="1:28" x14ac:dyDescent="0.25">
      <c r="A114" s="21"/>
      <c r="B114" s="21"/>
      <c r="C114" s="2"/>
      <c r="D114" s="2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</row>
    <row r="115" spans="1:28" x14ac:dyDescent="0.25">
      <c r="A115" s="162"/>
      <c r="B115" s="162"/>
      <c r="C115" s="4"/>
      <c r="D115" s="4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</row>
    <row r="116" spans="1:28" x14ac:dyDescent="0.25">
      <c r="A116" s="145" t="s">
        <v>41</v>
      </c>
      <c r="B116" s="145"/>
      <c r="C116" s="157" t="s">
        <v>394</v>
      </c>
      <c r="D116" s="157"/>
      <c r="E116" s="157"/>
      <c r="F116" s="157"/>
      <c r="G116" s="157"/>
      <c r="H116" s="157"/>
      <c r="I116" s="164"/>
      <c r="J116" s="157"/>
      <c r="K116" s="157"/>
      <c r="L116" s="157"/>
      <c r="M116" s="157"/>
      <c r="N116" s="157"/>
      <c r="O116" s="157"/>
      <c r="P116" s="157"/>
      <c r="Q116" s="157"/>
      <c r="R116" s="157"/>
      <c r="S116" s="157"/>
      <c r="T116" s="157"/>
      <c r="U116" s="157"/>
      <c r="V116" s="157"/>
      <c r="W116" s="157"/>
      <c r="X116" s="157"/>
      <c r="Y116" s="157"/>
      <c r="Z116" s="157"/>
      <c r="AA116" s="157"/>
      <c r="AB116" s="157"/>
    </row>
    <row r="117" spans="1:28" x14ac:dyDescent="0.25">
      <c r="A117" s="145" t="s">
        <v>55</v>
      </c>
      <c r="B117" s="145"/>
      <c r="C117" s="160" t="s">
        <v>56</v>
      </c>
      <c r="D117" s="33"/>
      <c r="E117" s="158" t="str">
        <f>E6</f>
        <v>2021. évi eredeti előirányzat</v>
      </c>
      <c r="F117" s="158"/>
      <c r="G117" s="158"/>
      <c r="H117" s="158"/>
      <c r="I117" s="165" t="str">
        <f>I6</f>
        <v>2021. évi I. számú módosítás</v>
      </c>
      <c r="J117" s="158"/>
      <c r="K117" s="158"/>
      <c r="L117" s="158"/>
      <c r="M117" s="158" t="str">
        <f>M6</f>
        <v>2021. évi II. számú módosítás</v>
      </c>
      <c r="N117" s="158"/>
      <c r="O117" s="158"/>
      <c r="P117" s="158"/>
      <c r="Q117" s="158" t="str">
        <f>Q6</f>
        <v>2021. évi III. számú módosítás</v>
      </c>
      <c r="R117" s="158"/>
      <c r="S117" s="158"/>
      <c r="T117" s="158"/>
      <c r="U117" s="158" t="str">
        <f>U6</f>
        <v>2021. évi IV. számú módosítás</v>
      </c>
      <c r="V117" s="158"/>
      <c r="W117" s="158"/>
      <c r="X117" s="158"/>
      <c r="Y117" s="158" t="str">
        <f>Y6</f>
        <v>2021. évi módosított előirányzat</v>
      </c>
      <c r="Z117" s="158"/>
      <c r="AA117" s="158"/>
      <c r="AB117" s="158"/>
    </row>
    <row r="118" spans="1:28" ht="25.5" x14ac:dyDescent="0.25">
      <c r="A118" s="145"/>
      <c r="B118" s="145"/>
      <c r="C118" s="160"/>
      <c r="D118" s="33"/>
      <c r="E118" s="39" t="s">
        <v>0</v>
      </c>
      <c r="F118" s="39" t="s">
        <v>1</v>
      </c>
      <c r="G118" s="39" t="s">
        <v>2</v>
      </c>
      <c r="H118" s="39" t="s">
        <v>3</v>
      </c>
      <c r="I118" s="90" t="s">
        <v>0</v>
      </c>
      <c r="J118" s="88" t="s">
        <v>1</v>
      </c>
      <c r="K118" s="88" t="s">
        <v>2</v>
      </c>
      <c r="L118" s="88" t="s">
        <v>3</v>
      </c>
      <c r="M118" s="88" t="s">
        <v>0</v>
      </c>
      <c r="N118" s="88" t="s">
        <v>1</v>
      </c>
      <c r="O118" s="88" t="s">
        <v>2</v>
      </c>
      <c r="P118" s="88" t="s">
        <v>3</v>
      </c>
      <c r="Q118" s="88" t="s">
        <v>0</v>
      </c>
      <c r="R118" s="88" t="s">
        <v>1</v>
      </c>
      <c r="S118" s="88" t="s">
        <v>2</v>
      </c>
      <c r="T118" s="88" t="s">
        <v>3</v>
      </c>
      <c r="U118" s="88" t="s">
        <v>0</v>
      </c>
      <c r="V118" s="88" t="s">
        <v>1</v>
      </c>
      <c r="W118" s="88" t="s">
        <v>2</v>
      </c>
      <c r="X118" s="88" t="s">
        <v>3</v>
      </c>
      <c r="Y118" s="88" t="s">
        <v>0</v>
      </c>
      <c r="Z118" s="88" t="s">
        <v>1</v>
      </c>
      <c r="AA118" s="88" t="s">
        <v>2</v>
      </c>
      <c r="AB118" s="88" t="s">
        <v>3</v>
      </c>
    </row>
    <row r="119" spans="1:28" x14ac:dyDescent="0.25">
      <c r="A119" s="145">
        <v>1</v>
      </c>
      <c r="B119" s="145"/>
      <c r="C119" s="39">
        <v>2</v>
      </c>
      <c r="D119" s="33"/>
      <c r="E119" s="39">
        <v>3</v>
      </c>
      <c r="F119" s="39">
        <v>4</v>
      </c>
      <c r="G119" s="39">
        <v>5</v>
      </c>
      <c r="H119" s="39">
        <v>6</v>
      </c>
      <c r="I119" s="90">
        <v>3</v>
      </c>
      <c r="J119" s="88">
        <v>4</v>
      </c>
      <c r="K119" s="88">
        <v>5</v>
      </c>
      <c r="L119" s="88">
        <v>6</v>
      </c>
      <c r="M119" s="88">
        <v>3</v>
      </c>
      <c r="N119" s="88">
        <v>4</v>
      </c>
      <c r="O119" s="88">
        <v>5</v>
      </c>
      <c r="P119" s="88">
        <v>6</v>
      </c>
      <c r="Q119" s="88">
        <v>3</v>
      </c>
      <c r="R119" s="88">
        <v>4</v>
      </c>
      <c r="S119" s="88">
        <v>5</v>
      </c>
      <c r="T119" s="88">
        <v>6</v>
      </c>
      <c r="U119" s="88">
        <v>3</v>
      </c>
      <c r="V119" s="88">
        <v>4</v>
      </c>
      <c r="W119" s="88">
        <v>5</v>
      </c>
      <c r="X119" s="88">
        <v>6</v>
      </c>
      <c r="Y119" s="88">
        <v>3</v>
      </c>
      <c r="Z119" s="88">
        <v>4</v>
      </c>
      <c r="AA119" s="88">
        <v>5</v>
      </c>
      <c r="AB119" s="88">
        <v>6</v>
      </c>
    </row>
    <row r="120" spans="1:28" x14ac:dyDescent="0.25">
      <c r="A120" s="150" t="s">
        <v>40</v>
      </c>
      <c r="B120" s="150"/>
      <c r="C120" s="150"/>
      <c r="D120" s="150"/>
      <c r="E120" s="150"/>
      <c r="F120" s="150"/>
      <c r="G120" s="150"/>
      <c r="H120" s="150"/>
    </row>
    <row r="121" spans="1:28" x14ac:dyDescent="0.25">
      <c r="A121" s="151" t="s">
        <v>84</v>
      </c>
      <c r="B121" s="151"/>
      <c r="C121" s="23" t="s">
        <v>243</v>
      </c>
      <c r="D121" s="23" t="s">
        <v>239</v>
      </c>
      <c r="E121" s="24">
        <v>22186800</v>
      </c>
      <c r="F121" s="24"/>
      <c r="G121" s="24"/>
      <c r="H121" s="24">
        <f t="shared" ref="H121:H142" si="131">E121+F121+G121</f>
        <v>22186800</v>
      </c>
      <c r="I121" s="91"/>
      <c r="J121" s="91"/>
      <c r="K121" s="91"/>
      <c r="L121" s="24">
        <f t="shared" ref="L121:L128" si="132">I121+J121+K121</f>
        <v>0</v>
      </c>
      <c r="M121" s="91"/>
      <c r="N121" s="91"/>
      <c r="O121" s="91"/>
      <c r="P121" s="24">
        <f t="shared" ref="P121:P128" si="133">M121+N121+O121</f>
        <v>0</v>
      </c>
      <c r="Q121" s="91"/>
      <c r="R121" s="91"/>
      <c r="S121" s="91"/>
      <c r="T121" s="24">
        <f t="shared" ref="T121:T128" si="134">Q121+R121+S121</f>
        <v>0</v>
      </c>
      <c r="U121" s="91"/>
      <c r="V121" s="91"/>
      <c r="W121" s="91"/>
      <c r="X121" s="24">
        <f t="shared" ref="X121:X128" si="135">U121+V121+W121</f>
        <v>0</v>
      </c>
      <c r="Y121" s="24">
        <f t="shared" ref="Y121:AA136" si="136">+E121+I121+M121+Q121+U121</f>
        <v>22186800</v>
      </c>
      <c r="Z121" s="24">
        <f t="shared" si="136"/>
        <v>0</v>
      </c>
      <c r="AA121" s="24">
        <f t="shared" si="136"/>
        <v>0</v>
      </c>
      <c r="AB121" s="24">
        <f t="shared" ref="AB121:AB144" si="137">Y121+Z121+AA121</f>
        <v>22186800</v>
      </c>
    </row>
    <row r="122" spans="1:28" ht="25.5" x14ac:dyDescent="0.25">
      <c r="A122" s="151" t="s">
        <v>85</v>
      </c>
      <c r="B122" s="151"/>
      <c r="C122" s="23" t="s">
        <v>240</v>
      </c>
      <c r="D122" s="23" t="s">
        <v>241</v>
      </c>
      <c r="E122" s="24">
        <v>3490912</v>
      </c>
      <c r="F122" s="24"/>
      <c r="G122" s="24"/>
      <c r="H122" s="24">
        <f t="shared" si="131"/>
        <v>3490912</v>
      </c>
      <c r="I122" s="91"/>
      <c r="J122" s="91"/>
      <c r="K122" s="91"/>
      <c r="L122" s="24">
        <f t="shared" si="132"/>
        <v>0</v>
      </c>
      <c r="M122" s="91"/>
      <c r="N122" s="91"/>
      <c r="O122" s="91"/>
      <c r="P122" s="24">
        <f t="shared" si="133"/>
        <v>0</v>
      </c>
      <c r="Q122" s="91"/>
      <c r="R122" s="91"/>
      <c r="S122" s="91"/>
      <c r="T122" s="24">
        <f t="shared" si="134"/>
        <v>0</v>
      </c>
      <c r="U122" s="91"/>
      <c r="V122" s="91"/>
      <c r="W122" s="91"/>
      <c r="X122" s="24">
        <f t="shared" si="135"/>
        <v>0</v>
      </c>
      <c r="Y122" s="24">
        <f t="shared" si="136"/>
        <v>3490912</v>
      </c>
      <c r="Z122" s="24">
        <f t="shared" si="136"/>
        <v>0</v>
      </c>
      <c r="AA122" s="24">
        <f t="shared" si="136"/>
        <v>0</v>
      </c>
      <c r="AB122" s="24">
        <f t="shared" si="137"/>
        <v>3490912</v>
      </c>
    </row>
    <row r="123" spans="1:28" x14ac:dyDescent="0.25">
      <c r="A123" s="151" t="s">
        <v>86</v>
      </c>
      <c r="B123" s="151"/>
      <c r="C123" s="23" t="s">
        <v>42</v>
      </c>
      <c r="D123" s="23" t="s">
        <v>242</v>
      </c>
      <c r="E123" s="24">
        <v>23622550</v>
      </c>
      <c r="F123" s="24"/>
      <c r="G123" s="24"/>
      <c r="H123" s="24">
        <f t="shared" si="131"/>
        <v>23622550</v>
      </c>
      <c r="I123" s="91">
        <v>3339092</v>
      </c>
      <c r="J123" s="91">
        <v>500000</v>
      </c>
      <c r="K123" s="91"/>
      <c r="L123" s="24">
        <f t="shared" si="132"/>
        <v>3839092</v>
      </c>
      <c r="M123" s="91"/>
      <c r="N123" s="91"/>
      <c r="O123" s="91"/>
      <c r="P123" s="24">
        <f t="shared" si="133"/>
        <v>0</v>
      </c>
      <c r="Q123" s="91"/>
      <c r="R123" s="91"/>
      <c r="S123" s="91"/>
      <c r="T123" s="24">
        <f t="shared" si="134"/>
        <v>0</v>
      </c>
      <c r="U123" s="91"/>
      <c r="V123" s="91"/>
      <c r="W123" s="91"/>
      <c r="X123" s="24">
        <f t="shared" si="135"/>
        <v>0</v>
      </c>
      <c r="Y123" s="24">
        <f t="shared" si="136"/>
        <v>26961642</v>
      </c>
      <c r="Z123" s="24">
        <f t="shared" si="136"/>
        <v>500000</v>
      </c>
      <c r="AA123" s="24">
        <f t="shared" si="136"/>
        <v>0</v>
      </c>
      <c r="AB123" s="24">
        <f t="shared" si="137"/>
        <v>27461642</v>
      </c>
    </row>
    <row r="124" spans="1:28" x14ac:dyDescent="0.25">
      <c r="A124" s="151" t="s">
        <v>87</v>
      </c>
      <c r="B124" s="151"/>
      <c r="C124" s="23" t="s">
        <v>31</v>
      </c>
      <c r="D124" s="23" t="s">
        <v>244</v>
      </c>
      <c r="E124" s="24"/>
      <c r="F124" s="24"/>
      <c r="G124" s="24"/>
      <c r="H124" s="24">
        <f t="shared" si="131"/>
        <v>0</v>
      </c>
      <c r="I124" s="91"/>
      <c r="J124" s="91"/>
      <c r="K124" s="91"/>
      <c r="L124" s="24">
        <f t="shared" si="132"/>
        <v>0</v>
      </c>
      <c r="M124" s="91"/>
      <c r="N124" s="91"/>
      <c r="O124" s="91"/>
      <c r="P124" s="24">
        <f t="shared" si="133"/>
        <v>0</v>
      </c>
      <c r="Q124" s="91"/>
      <c r="R124" s="91"/>
      <c r="S124" s="91"/>
      <c r="T124" s="24">
        <f t="shared" si="134"/>
        <v>0</v>
      </c>
      <c r="U124" s="91"/>
      <c r="V124" s="91"/>
      <c r="W124" s="91"/>
      <c r="X124" s="24">
        <f t="shared" si="135"/>
        <v>0</v>
      </c>
      <c r="Y124" s="24">
        <f t="shared" si="136"/>
        <v>0</v>
      </c>
      <c r="Z124" s="24">
        <f t="shared" si="136"/>
        <v>0</v>
      </c>
      <c r="AA124" s="24">
        <f t="shared" si="136"/>
        <v>0</v>
      </c>
      <c r="AB124" s="24">
        <f t="shared" si="137"/>
        <v>0</v>
      </c>
    </row>
    <row r="125" spans="1:28" x14ac:dyDescent="0.25">
      <c r="A125" s="151" t="s">
        <v>88</v>
      </c>
      <c r="B125" s="151"/>
      <c r="C125" s="23" t="s">
        <v>246</v>
      </c>
      <c r="D125" s="23" t="s">
        <v>245</v>
      </c>
      <c r="E125" s="24"/>
      <c r="F125" s="24"/>
      <c r="G125" s="24"/>
      <c r="H125" s="24">
        <f t="shared" si="131"/>
        <v>0</v>
      </c>
      <c r="I125" s="91">
        <v>2660927</v>
      </c>
      <c r="J125" s="91"/>
      <c r="K125" s="91"/>
      <c r="L125" s="24">
        <f t="shared" si="132"/>
        <v>2660927</v>
      </c>
      <c r="M125" s="91"/>
      <c r="N125" s="91"/>
      <c r="O125" s="91"/>
      <c r="P125" s="24">
        <f t="shared" si="133"/>
        <v>0</v>
      </c>
      <c r="Q125" s="91"/>
      <c r="R125" s="91"/>
      <c r="S125" s="91"/>
      <c r="T125" s="24">
        <f t="shared" si="134"/>
        <v>0</v>
      </c>
      <c r="U125" s="91"/>
      <c r="V125" s="91"/>
      <c r="W125" s="91"/>
      <c r="X125" s="24">
        <f t="shared" si="135"/>
        <v>0</v>
      </c>
      <c r="Y125" s="24">
        <f t="shared" si="136"/>
        <v>2660927</v>
      </c>
      <c r="Z125" s="24">
        <f t="shared" si="136"/>
        <v>0</v>
      </c>
      <c r="AA125" s="24">
        <f t="shared" si="136"/>
        <v>0</v>
      </c>
      <c r="AB125" s="24">
        <f t="shared" si="137"/>
        <v>2660927</v>
      </c>
    </row>
    <row r="126" spans="1:28" x14ac:dyDescent="0.25">
      <c r="A126" s="151" t="s">
        <v>89</v>
      </c>
      <c r="B126" s="151"/>
      <c r="C126" s="23" t="s">
        <v>248</v>
      </c>
      <c r="D126" s="23" t="s">
        <v>247</v>
      </c>
      <c r="E126" s="24">
        <v>3937000</v>
      </c>
      <c r="F126" s="24"/>
      <c r="G126" s="24"/>
      <c r="H126" s="24">
        <f t="shared" si="131"/>
        <v>3937000</v>
      </c>
      <c r="I126" s="91"/>
      <c r="J126" s="91"/>
      <c r="K126" s="91"/>
      <c r="L126" s="24">
        <f t="shared" si="132"/>
        <v>0</v>
      </c>
      <c r="M126" s="91"/>
      <c r="N126" s="91"/>
      <c r="O126" s="91"/>
      <c r="P126" s="24">
        <f t="shared" si="133"/>
        <v>0</v>
      </c>
      <c r="Q126" s="91"/>
      <c r="R126" s="91"/>
      <c r="S126" s="91"/>
      <c r="T126" s="24">
        <f t="shared" si="134"/>
        <v>0</v>
      </c>
      <c r="U126" s="91"/>
      <c r="V126" s="91"/>
      <c r="W126" s="91"/>
      <c r="X126" s="24">
        <f t="shared" si="135"/>
        <v>0</v>
      </c>
      <c r="Y126" s="24">
        <f t="shared" si="136"/>
        <v>3937000</v>
      </c>
      <c r="Z126" s="24">
        <f t="shared" si="136"/>
        <v>0</v>
      </c>
      <c r="AA126" s="24">
        <f t="shared" si="136"/>
        <v>0</v>
      </c>
      <c r="AB126" s="24">
        <f t="shared" si="137"/>
        <v>3937000</v>
      </c>
    </row>
    <row r="127" spans="1:28" x14ac:dyDescent="0.25">
      <c r="A127" s="151" t="s">
        <v>90</v>
      </c>
      <c r="B127" s="151"/>
      <c r="C127" s="23" t="s">
        <v>32</v>
      </c>
      <c r="D127" s="23" t="s">
        <v>249</v>
      </c>
      <c r="E127" s="24"/>
      <c r="F127" s="24"/>
      <c r="G127" s="24"/>
      <c r="H127" s="24">
        <f t="shared" si="131"/>
        <v>0</v>
      </c>
      <c r="I127" s="91"/>
      <c r="J127" s="91"/>
      <c r="K127" s="91"/>
      <c r="L127" s="24">
        <f t="shared" si="132"/>
        <v>0</v>
      </c>
      <c r="M127" s="91"/>
      <c r="N127" s="91"/>
      <c r="O127" s="91"/>
      <c r="P127" s="24">
        <f t="shared" si="133"/>
        <v>0</v>
      </c>
      <c r="Q127" s="91"/>
      <c r="R127" s="91"/>
      <c r="S127" s="91"/>
      <c r="T127" s="24">
        <f t="shared" si="134"/>
        <v>0</v>
      </c>
      <c r="U127" s="91"/>
      <c r="V127" s="91"/>
      <c r="W127" s="91"/>
      <c r="X127" s="24">
        <f t="shared" si="135"/>
        <v>0</v>
      </c>
      <c r="Y127" s="24">
        <f t="shared" si="136"/>
        <v>0</v>
      </c>
      <c r="Z127" s="24">
        <f t="shared" si="136"/>
        <v>0</v>
      </c>
      <c r="AA127" s="24">
        <f t="shared" si="136"/>
        <v>0</v>
      </c>
      <c r="AB127" s="24">
        <f t="shared" si="137"/>
        <v>0</v>
      </c>
    </row>
    <row r="128" spans="1:28" x14ac:dyDescent="0.25">
      <c r="A128" s="151" t="s">
        <v>91</v>
      </c>
      <c r="B128" s="151"/>
      <c r="C128" s="23" t="s">
        <v>251</v>
      </c>
      <c r="D128" s="23" t="s">
        <v>250</v>
      </c>
      <c r="E128" s="24"/>
      <c r="F128" s="24"/>
      <c r="G128" s="24"/>
      <c r="H128" s="24">
        <f t="shared" si="131"/>
        <v>0</v>
      </c>
      <c r="I128" s="91"/>
      <c r="J128" s="91"/>
      <c r="K128" s="91"/>
      <c r="L128" s="24">
        <f t="shared" si="132"/>
        <v>0</v>
      </c>
      <c r="M128" s="91"/>
      <c r="N128" s="91"/>
      <c r="O128" s="91"/>
      <c r="P128" s="24">
        <f t="shared" si="133"/>
        <v>0</v>
      </c>
      <c r="Q128" s="91"/>
      <c r="R128" s="91"/>
      <c r="S128" s="91"/>
      <c r="T128" s="24">
        <f t="shared" si="134"/>
        <v>0</v>
      </c>
      <c r="U128" s="91"/>
      <c r="V128" s="91"/>
      <c r="W128" s="91"/>
      <c r="X128" s="24">
        <f t="shared" si="135"/>
        <v>0</v>
      </c>
      <c r="Y128" s="24">
        <f t="shared" si="136"/>
        <v>0</v>
      </c>
      <c r="Z128" s="24">
        <f t="shared" si="136"/>
        <v>0</v>
      </c>
      <c r="AA128" s="24">
        <f t="shared" si="136"/>
        <v>0</v>
      </c>
      <c r="AB128" s="24">
        <f t="shared" si="137"/>
        <v>0</v>
      </c>
    </row>
    <row r="129" spans="1:28" ht="25.5" x14ac:dyDescent="0.25">
      <c r="A129" s="145" t="s">
        <v>92</v>
      </c>
      <c r="B129" s="145"/>
      <c r="C129" s="33" t="s">
        <v>253</v>
      </c>
      <c r="D129" s="33" t="s">
        <v>252</v>
      </c>
      <c r="E129" s="34">
        <f>SUM(E121:E128)</f>
        <v>53237262</v>
      </c>
      <c r="F129" s="34">
        <f t="shared" ref="F129:H129" si="138">SUM(F121:F128)</f>
        <v>0</v>
      </c>
      <c r="G129" s="34">
        <f t="shared" si="138"/>
        <v>0</v>
      </c>
      <c r="H129" s="34">
        <f t="shared" si="138"/>
        <v>53237262</v>
      </c>
      <c r="I129" s="98">
        <f>SUM(I121:I128)</f>
        <v>6000019</v>
      </c>
      <c r="J129" s="98">
        <f t="shared" ref="J129:K129" si="139">SUM(J121:J128)</f>
        <v>500000</v>
      </c>
      <c r="K129" s="98">
        <f t="shared" si="139"/>
        <v>0</v>
      </c>
      <c r="L129" s="34">
        <f>SUM(L121:L128)</f>
        <v>6500019</v>
      </c>
      <c r="M129" s="98">
        <f>SUM(M121:M128)</f>
        <v>0</v>
      </c>
      <c r="N129" s="98">
        <f t="shared" ref="N129:O129" si="140">SUM(N121:N128)</f>
        <v>0</v>
      </c>
      <c r="O129" s="98">
        <f t="shared" si="140"/>
        <v>0</v>
      </c>
      <c r="P129" s="34">
        <f>SUM(P121:P128)</f>
        <v>0</v>
      </c>
      <c r="Q129" s="98">
        <f>SUM(Q121:Q128)</f>
        <v>0</v>
      </c>
      <c r="R129" s="98">
        <f t="shared" ref="R129:S129" si="141">SUM(R121:R128)</f>
        <v>0</v>
      </c>
      <c r="S129" s="98">
        <f t="shared" si="141"/>
        <v>0</v>
      </c>
      <c r="T129" s="34">
        <f>SUM(T121:T128)</f>
        <v>0</v>
      </c>
      <c r="U129" s="98">
        <f>SUM(U121:U128)</f>
        <v>0</v>
      </c>
      <c r="V129" s="98">
        <f t="shared" ref="V129:W129" si="142">SUM(V121:V128)</f>
        <v>0</v>
      </c>
      <c r="W129" s="98">
        <f t="shared" si="142"/>
        <v>0</v>
      </c>
      <c r="X129" s="34">
        <f>SUM(X121:X128)</f>
        <v>0</v>
      </c>
      <c r="Y129" s="24">
        <f t="shared" si="136"/>
        <v>59237281</v>
      </c>
      <c r="Z129" s="24">
        <f t="shared" si="136"/>
        <v>500000</v>
      </c>
      <c r="AA129" s="24">
        <f t="shared" si="136"/>
        <v>0</v>
      </c>
      <c r="AB129" s="24">
        <f t="shared" si="137"/>
        <v>59737281</v>
      </c>
    </row>
    <row r="130" spans="1:28" ht="25.5" x14ac:dyDescent="0.25">
      <c r="A130" s="151" t="s">
        <v>93</v>
      </c>
      <c r="B130" s="151"/>
      <c r="C130" s="23" t="s">
        <v>352</v>
      </c>
      <c r="D130" s="23" t="s">
        <v>335</v>
      </c>
      <c r="E130" s="24"/>
      <c r="F130" s="24"/>
      <c r="G130" s="24"/>
      <c r="H130" s="24">
        <f t="shared" si="131"/>
        <v>0</v>
      </c>
      <c r="I130" s="91"/>
      <c r="J130" s="91"/>
      <c r="K130" s="91"/>
      <c r="L130" s="24">
        <f t="shared" ref="L130:L138" si="143">I130+J130+K130</f>
        <v>0</v>
      </c>
      <c r="M130" s="91"/>
      <c r="N130" s="91"/>
      <c r="O130" s="91"/>
      <c r="P130" s="24">
        <f t="shared" ref="P130:P138" si="144">M130+N130+O130</f>
        <v>0</v>
      </c>
      <c r="Q130" s="91"/>
      <c r="R130" s="91"/>
      <c r="S130" s="91"/>
      <c r="T130" s="24">
        <f t="shared" ref="T130:T138" si="145">Q130+R130+S130</f>
        <v>0</v>
      </c>
      <c r="U130" s="91"/>
      <c r="V130" s="91"/>
      <c r="W130" s="91"/>
      <c r="X130" s="24">
        <f t="shared" ref="X130:X138" si="146">U130+V130+W130</f>
        <v>0</v>
      </c>
      <c r="Y130" s="24">
        <f t="shared" si="136"/>
        <v>0</v>
      </c>
      <c r="Z130" s="24">
        <f t="shared" si="136"/>
        <v>0</v>
      </c>
      <c r="AA130" s="24">
        <f t="shared" si="136"/>
        <v>0</v>
      </c>
      <c r="AB130" s="24">
        <f t="shared" si="137"/>
        <v>0</v>
      </c>
    </row>
    <row r="131" spans="1:28" x14ac:dyDescent="0.25">
      <c r="A131" s="151" t="s">
        <v>94</v>
      </c>
      <c r="B131" s="151"/>
      <c r="C131" s="23" t="s">
        <v>353</v>
      </c>
      <c r="D131" s="23" t="s">
        <v>336</v>
      </c>
      <c r="E131" s="24"/>
      <c r="F131" s="24"/>
      <c r="G131" s="24"/>
      <c r="H131" s="24">
        <f t="shared" si="131"/>
        <v>0</v>
      </c>
      <c r="I131" s="91"/>
      <c r="J131" s="91"/>
      <c r="K131" s="91"/>
      <c r="L131" s="24">
        <f t="shared" si="143"/>
        <v>0</v>
      </c>
      <c r="M131" s="91"/>
      <c r="N131" s="91"/>
      <c r="O131" s="91"/>
      <c r="P131" s="24">
        <f t="shared" si="144"/>
        <v>0</v>
      </c>
      <c r="Q131" s="91"/>
      <c r="R131" s="91"/>
      <c r="S131" s="91"/>
      <c r="T131" s="24">
        <f t="shared" si="145"/>
        <v>0</v>
      </c>
      <c r="U131" s="91"/>
      <c r="V131" s="91"/>
      <c r="W131" s="91"/>
      <c r="X131" s="24">
        <f t="shared" si="146"/>
        <v>0</v>
      </c>
      <c r="Y131" s="24">
        <f t="shared" si="136"/>
        <v>0</v>
      </c>
      <c r="Z131" s="24">
        <f t="shared" si="136"/>
        <v>0</v>
      </c>
      <c r="AA131" s="24">
        <f t="shared" si="136"/>
        <v>0</v>
      </c>
      <c r="AB131" s="24">
        <f t="shared" si="137"/>
        <v>0</v>
      </c>
    </row>
    <row r="132" spans="1:28" ht="25.5" x14ac:dyDescent="0.25">
      <c r="A132" s="151" t="s">
        <v>95</v>
      </c>
      <c r="B132" s="151"/>
      <c r="C132" s="23" t="s">
        <v>35</v>
      </c>
      <c r="D132" s="23" t="s">
        <v>337</v>
      </c>
      <c r="E132" s="24"/>
      <c r="F132" s="24"/>
      <c r="G132" s="24"/>
      <c r="H132" s="24">
        <f t="shared" si="131"/>
        <v>0</v>
      </c>
      <c r="I132" s="91"/>
      <c r="J132" s="91"/>
      <c r="K132" s="91"/>
      <c r="L132" s="24">
        <f t="shared" si="143"/>
        <v>0</v>
      </c>
      <c r="M132" s="91"/>
      <c r="N132" s="91"/>
      <c r="O132" s="91"/>
      <c r="P132" s="24">
        <f t="shared" si="144"/>
        <v>0</v>
      </c>
      <c r="Q132" s="91"/>
      <c r="R132" s="91"/>
      <c r="S132" s="91"/>
      <c r="T132" s="24">
        <f t="shared" si="145"/>
        <v>0</v>
      </c>
      <c r="U132" s="91"/>
      <c r="V132" s="91"/>
      <c r="W132" s="91"/>
      <c r="X132" s="24">
        <f t="shared" si="146"/>
        <v>0</v>
      </c>
      <c r="Y132" s="24">
        <f t="shared" si="136"/>
        <v>0</v>
      </c>
      <c r="Z132" s="24">
        <f t="shared" si="136"/>
        <v>0</v>
      </c>
      <c r="AA132" s="24">
        <f t="shared" si="136"/>
        <v>0</v>
      </c>
      <c r="AB132" s="24">
        <f t="shared" si="137"/>
        <v>0</v>
      </c>
    </row>
    <row r="133" spans="1:28" ht="25.5" x14ac:dyDescent="0.25">
      <c r="A133" s="151" t="s">
        <v>96</v>
      </c>
      <c r="B133" s="151"/>
      <c r="C133" s="23" t="s">
        <v>36</v>
      </c>
      <c r="D133" s="23" t="s">
        <v>338</v>
      </c>
      <c r="E133" s="24"/>
      <c r="F133" s="24"/>
      <c r="G133" s="24"/>
      <c r="H133" s="24">
        <f t="shared" si="131"/>
        <v>0</v>
      </c>
      <c r="I133" s="91"/>
      <c r="J133" s="91"/>
      <c r="K133" s="91"/>
      <c r="L133" s="24">
        <f t="shared" si="143"/>
        <v>0</v>
      </c>
      <c r="M133" s="91"/>
      <c r="N133" s="91"/>
      <c r="O133" s="91"/>
      <c r="P133" s="24">
        <f t="shared" si="144"/>
        <v>0</v>
      </c>
      <c r="Q133" s="91"/>
      <c r="R133" s="91"/>
      <c r="S133" s="91"/>
      <c r="T133" s="24">
        <f t="shared" si="145"/>
        <v>0</v>
      </c>
      <c r="U133" s="91"/>
      <c r="V133" s="91"/>
      <c r="W133" s="91"/>
      <c r="X133" s="24">
        <f t="shared" si="146"/>
        <v>0</v>
      </c>
      <c r="Y133" s="24">
        <f t="shared" si="136"/>
        <v>0</v>
      </c>
      <c r="Z133" s="24">
        <f t="shared" si="136"/>
        <v>0</v>
      </c>
      <c r="AA133" s="24">
        <f t="shared" si="136"/>
        <v>0</v>
      </c>
      <c r="AB133" s="24">
        <f t="shared" si="137"/>
        <v>0</v>
      </c>
    </row>
    <row r="134" spans="1:28" ht="25.5" x14ac:dyDescent="0.25">
      <c r="A134" s="151" t="s">
        <v>62</v>
      </c>
      <c r="B134" s="151"/>
      <c r="C134" s="23" t="s">
        <v>339</v>
      </c>
      <c r="D134" s="23" t="s">
        <v>340</v>
      </c>
      <c r="E134" s="24"/>
      <c r="F134" s="24"/>
      <c r="G134" s="24"/>
      <c r="H134" s="24">
        <f t="shared" si="131"/>
        <v>0</v>
      </c>
      <c r="I134" s="91"/>
      <c r="J134" s="91"/>
      <c r="K134" s="91"/>
      <c r="L134" s="24">
        <f t="shared" si="143"/>
        <v>0</v>
      </c>
      <c r="M134" s="91"/>
      <c r="N134" s="91"/>
      <c r="O134" s="91"/>
      <c r="P134" s="24">
        <f t="shared" si="144"/>
        <v>0</v>
      </c>
      <c r="Q134" s="91"/>
      <c r="R134" s="91"/>
      <c r="S134" s="91"/>
      <c r="T134" s="24">
        <f t="shared" si="145"/>
        <v>0</v>
      </c>
      <c r="U134" s="91"/>
      <c r="V134" s="91"/>
      <c r="W134" s="91"/>
      <c r="X134" s="24">
        <f t="shared" si="146"/>
        <v>0</v>
      </c>
      <c r="Y134" s="24">
        <f t="shared" si="136"/>
        <v>0</v>
      </c>
      <c r="Z134" s="24">
        <f t="shared" si="136"/>
        <v>0</v>
      </c>
      <c r="AA134" s="24">
        <f t="shared" si="136"/>
        <v>0</v>
      </c>
      <c r="AB134" s="24">
        <f t="shared" si="137"/>
        <v>0</v>
      </c>
    </row>
    <row r="135" spans="1:28" ht="25.5" x14ac:dyDescent="0.25">
      <c r="A135" s="151" t="s">
        <v>102</v>
      </c>
      <c r="B135" s="151"/>
      <c r="C135" s="23" t="s">
        <v>341</v>
      </c>
      <c r="D135" s="23" t="s">
        <v>342</v>
      </c>
      <c r="E135" s="24"/>
      <c r="F135" s="24"/>
      <c r="G135" s="24"/>
      <c r="H135" s="24">
        <f t="shared" si="131"/>
        <v>0</v>
      </c>
      <c r="I135" s="91"/>
      <c r="J135" s="91"/>
      <c r="K135" s="91"/>
      <c r="L135" s="24">
        <f t="shared" si="143"/>
        <v>0</v>
      </c>
      <c r="M135" s="91"/>
      <c r="N135" s="91"/>
      <c r="O135" s="91"/>
      <c r="P135" s="24">
        <f t="shared" si="144"/>
        <v>0</v>
      </c>
      <c r="Q135" s="91"/>
      <c r="R135" s="91"/>
      <c r="S135" s="91"/>
      <c r="T135" s="24">
        <f t="shared" si="145"/>
        <v>0</v>
      </c>
      <c r="U135" s="91"/>
      <c r="V135" s="91"/>
      <c r="W135" s="91"/>
      <c r="X135" s="24">
        <f t="shared" si="146"/>
        <v>0</v>
      </c>
      <c r="Y135" s="24">
        <f t="shared" si="136"/>
        <v>0</v>
      </c>
      <c r="Z135" s="24">
        <f t="shared" si="136"/>
        <v>0</v>
      </c>
      <c r="AA135" s="24">
        <f t="shared" si="136"/>
        <v>0</v>
      </c>
      <c r="AB135" s="24">
        <f t="shared" si="137"/>
        <v>0</v>
      </c>
    </row>
    <row r="136" spans="1:28" x14ac:dyDescent="0.25">
      <c r="A136" s="151" t="s">
        <v>103</v>
      </c>
      <c r="B136" s="151"/>
      <c r="C136" s="23" t="s">
        <v>37</v>
      </c>
      <c r="D136" s="23" t="s">
        <v>343</v>
      </c>
      <c r="E136" s="24"/>
      <c r="F136" s="24"/>
      <c r="G136" s="24"/>
      <c r="H136" s="24">
        <f t="shared" si="131"/>
        <v>0</v>
      </c>
      <c r="I136" s="91"/>
      <c r="J136" s="91"/>
      <c r="K136" s="91"/>
      <c r="L136" s="24">
        <f t="shared" si="143"/>
        <v>0</v>
      </c>
      <c r="M136" s="91"/>
      <c r="N136" s="91"/>
      <c r="O136" s="91"/>
      <c r="P136" s="24">
        <f t="shared" si="144"/>
        <v>0</v>
      </c>
      <c r="Q136" s="91"/>
      <c r="R136" s="91"/>
      <c r="S136" s="91"/>
      <c r="T136" s="24">
        <f t="shared" si="145"/>
        <v>0</v>
      </c>
      <c r="U136" s="91"/>
      <c r="V136" s="91"/>
      <c r="W136" s="91"/>
      <c r="X136" s="24">
        <f t="shared" si="146"/>
        <v>0</v>
      </c>
      <c r="Y136" s="24">
        <f t="shared" si="136"/>
        <v>0</v>
      </c>
      <c r="Z136" s="24">
        <f t="shared" si="136"/>
        <v>0</v>
      </c>
      <c r="AA136" s="24">
        <f t="shared" si="136"/>
        <v>0</v>
      </c>
      <c r="AB136" s="24">
        <f t="shared" si="137"/>
        <v>0</v>
      </c>
    </row>
    <row r="137" spans="1:28" ht="25.5" x14ac:dyDescent="0.25">
      <c r="A137" s="151" t="s">
        <v>104</v>
      </c>
      <c r="B137" s="151"/>
      <c r="C137" s="23" t="s">
        <v>344</v>
      </c>
      <c r="D137" s="23" t="s">
        <v>345</v>
      </c>
      <c r="E137" s="24"/>
      <c r="F137" s="24"/>
      <c r="G137" s="24"/>
      <c r="H137" s="24">
        <f t="shared" si="131"/>
        <v>0</v>
      </c>
      <c r="I137" s="91"/>
      <c r="J137" s="91"/>
      <c r="K137" s="91"/>
      <c r="L137" s="24">
        <f t="shared" si="143"/>
        <v>0</v>
      </c>
      <c r="M137" s="91"/>
      <c r="N137" s="91"/>
      <c r="O137" s="91"/>
      <c r="P137" s="24">
        <f t="shared" si="144"/>
        <v>0</v>
      </c>
      <c r="Q137" s="91"/>
      <c r="R137" s="91"/>
      <c r="S137" s="91"/>
      <c r="T137" s="24">
        <f t="shared" si="145"/>
        <v>0</v>
      </c>
      <c r="U137" s="91"/>
      <c r="V137" s="91"/>
      <c r="W137" s="91"/>
      <c r="X137" s="24">
        <f t="shared" si="146"/>
        <v>0</v>
      </c>
      <c r="Y137" s="24">
        <f t="shared" ref="Y137:AA144" si="147">+E137+I137+M137+Q137+U137</f>
        <v>0</v>
      </c>
      <c r="Z137" s="24">
        <f t="shared" si="147"/>
        <v>0</v>
      </c>
      <c r="AA137" s="24">
        <f t="shared" si="147"/>
        <v>0</v>
      </c>
      <c r="AB137" s="24">
        <f t="shared" si="137"/>
        <v>0</v>
      </c>
    </row>
    <row r="138" spans="1:28" x14ac:dyDescent="0.25">
      <c r="A138" s="151" t="s">
        <v>105</v>
      </c>
      <c r="B138" s="151"/>
      <c r="C138" s="23" t="s">
        <v>354</v>
      </c>
      <c r="D138" s="23" t="s">
        <v>346</v>
      </c>
      <c r="E138" s="24"/>
      <c r="F138" s="24"/>
      <c r="G138" s="24"/>
      <c r="H138" s="24">
        <f t="shared" si="131"/>
        <v>0</v>
      </c>
      <c r="I138" s="91">
        <v>0</v>
      </c>
      <c r="J138" s="91">
        <v>0</v>
      </c>
      <c r="K138" s="91">
        <v>0</v>
      </c>
      <c r="L138" s="24">
        <f t="shared" si="143"/>
        <v>0</v>
      </c>
      <c r="M138" s="91">
        <v>0</v>
      </c>
      <c r="N138" s="91">
        <v>0</v>
      </c>
      <c r="O138" s="91">
        <v>0</v>
      </c>
      <c r="P138" s="24">
        <f t="shared" si="144"/>
        <v>0</v>
      </c>
      <c r="Q138" s="91">
        <v>0</v>
      </c>
      <c r="R138" s="91">
        <v>0</v>
      </c>
      <c r="S138" s="91">
        <v>0</v>
      </c>
      <c r="T138" s="24">
        <f t="shared" si="145"/>
        <v>0</v>
      </c>
      <c r="U138" s="91">
        <v>0</v>
      </c>
      <c r="V138" s="91">
        <v>0</v>
      </c>
      <c r="W138" s="91">
        <v>0</v>
      </c>
      <c r="X138" s="24">
        <f t="shared" si="146"/>
        <v>0</v>
      </c>
      <c r="Y138" s="24">
        <f t="shared" si="147"/>
        <v>0</v>
      </c>
      <c r="Z138" s="24">
        <f t="shared" si="147"/>
        <v>0</v>
      </c>
      <c r="AA138" s="24">
        <f t="shared" si="147"/>
        <v>0</v>
      </c>
      <c r="AB138" s="24">
        <f t="shared" si="137"/>
        <v>0</v>
      </c>
    </row>
    <row r="139" spans="1:28" ht="25.5" x14ac:dyDescent="0.25">
      <c r="A139" s="155" t="s">
        <v>112</v>
      </c>
      <c r="B139" s="155"/>
      <c r="C139" s="30" t="s">
        <v>355</v>
      </c>
      <c r="D139" s="30" t="s">
        <v>333</v>
      </c>
      <c r="E139" s="31">
        <f>SUM(E130:E138)</f>
        <v>0</v>
      </c>
      <c r="F139" s="31">
        <f t="shared" ref="F139:H139" si="148">SUM(F130:F138)</f>
        <v>0</v>
      </c>
      <c r="G139" s="31">
        <f t="shared" si="148"/>
        <v>0</v>
      </c>
      <c r="H139" s="31">
        <f t="shared" si="148"/>
        <v>0</v>
      </c>
      <c r="I139" s="96">
        <f>SUM(I130:I138)</f>
        <v>0</v>
      </c>
      <c r="J139" s="96">
        <f t="shared" ref="J139:L139" si="149">SUM(J130:J138)</f>
        <v>0</v>
      </c>
      <c r="K139" s="96">
        <f t="shared" si="149"/>
        <v>0</v>
      </c>
      <c r="L139" s="31">
        <f t="shared" si="149"/>
        <v>0</v>
      </c>
      <c r="M139" s="96">
        <f>SUM(M130:M138)</f>
        <v>0</v>
      </c>
      <c r="N139" s="96">
        <f t="shared" ref="N139:P139" si="150">SUM(N130:N138)</f>
        <v>0</v>
      </c>
      <c r="O139" s="96">
        <f t="shared" si="150"/>
        <v>0</v>
      </c>
      <c r="P139" s="31">
        <f t="shared" si="150"/>
        <v>0</v>
      </c>
      <c r="Q139" s="96">
        <f>SUM(Q130:Q138)</f>
        <v>0</v>
      </c>
      <c r="R139" s="96">
        <f t="shared" ref="R139:T139" si="151">SUM(R130:R138)</f>
        <v>0</v>
      </c>
      <c r="S139" s="96">
        <f t="shared" si="151"/>
        <v>0</v>
      </c>
      <c r="T139" s="31">
        <f t="shared" si="151"/>
        <v>0</v>
      </c>
      <c r="U139" s="96">
        <f>SUM(U130:U138)</f>
        <v>0</v>
      </c>
      <c r="V139" s="96">
        <f t="shared" ref="V139:X139" si="152">SUM(V130:V138)</f>
        <v>0</v>
      </c>
      <c r="W139" s="96">
        <f t="shared" si="152"/>
        <v>0</v>
      </c>
      <c r="X139" s="31">
        <f t="shared" si="152"/>
        <v>0</v>
      </c>
      <c r="Y139" s="31">
        <f t="shared" si="147"/>
        <v>0</v>
      </c>
      <c r="Z139" s="31">
        <f t="shared" si="147"/>
        <v>0</v>
      </c>
      <c r="AA139" s="31">
        <f t="shared" si="147"/>
        <v>0</v>
      </c>
      <c r="AB139" s="31">
        <f t="shared" si="137"/>
        <v>0</v>
      </c>
    </row>
    <row r="140" spans="1:28" x14ac:dyDescent="0.25">
      <c r="A140" s="155" t="s">
        <v>113</v>
      </c>
      <c r="B140" s="155"/>
      <c r="C140" s="30" t="s">
        <v>356</v>
      </c>
      <c r="D140" s="30" t="s">
        <v>334</v>
      </c>
      <c r="E140" s="31"/>
      <c r="F140" s="31"/>
      <c r="G140" s="31"/>
      <c r="H140" s="31">
        <f t="shared" si="131"/>
        <v>0</v>
      </c>
      <c r="I140" s="96">
        <v>0</v>
      </c>
      <c r="J140" s="96">
        <v>0</v>
      </c>
      <c r="K140" s="96">
        <v>0</v>
      </c>
      <c r="L140" s="31">
        <f t="shared" ref="L140:L142" si="153">I140+J140+K140</f>
        <v>0</v>
      </c>
      <c r="M140" s="96">
        <v>0</v>
      </c>
      <c r="N140" s="96">
        <v>0</v>
      </c>
      <c r="O140" s="96">
        <v>0</v>
      </c>
      <c r="P140" s="31">
        <f t="shared" ref="P140:P142" si="154">M140+N140+O140</f>
        <v>0</v>
      </c>
      <c r="Q140" s="96">
        <v>0</v>
      </c>
      <c r="R140" s="96">
        <v>0</v>
      </c>
      <c r="S140" s="96">
        <v>0</v>
      </c>
      <c r="T140" s="31">
        <f t="shared" ref="T140:T142" si="155">Q140+R140+S140</f>
        <v>0</v>
      </c>
      <c r="U140" s="96">
        <v>0</v>
      </c>
      <c r="V140" s="96">
        <v>0</v>
      </c>
      <c r="W140" s="96">
        <v>0</v>
      </c>
      <c r="X140" s="31">
        <f t="shared" ref="X140:X142" si="156">U140+V140+W140</f>
        <v>0</v>
      </c>
      <c r="Y140" s="31">
        <f t="shared" si="147"/>
        <v>0</v>
      </c>
      <c r="Z140" s="31">
        <f t="shared" si="147"/>
        <v>0</v>
      </c>
      <c r="AA140" s="31">
        <f t="shared" si="147"/>
        <v>0</v>
      </c>
      <c r="AB140" s="31">
        <f t="shared" si="137"/>
        <v>0</v>
      </c>
    </row>
    <row r="141" spans="1:28" ht="25.5" x14ac:dyDescent="0.25">
      <c r="A141" s="155" t="s">
        <v>114</v>
      </c>
      <c r="B141" s="155"/>
      <c r="C141" s="30" t="s">
        <v>347</v>
      </c>
      <c r="D141" s="30" t="s">
        <v>348</v>
      </c>
      <c r="E141" s="31"/>
      <c r="F141" s="31"/>
      <c r="G141" s="31"/>
      <c r="H141" s="31">
        <f t="shared" si="131"/>
        <v>0</v>
      </c>
      <c r="I141" s="96"/>
      <c r="J141" s="96"/>
      <c r="K141" s="96"/>
      <c r="L141" s="31">
        <f t="shared" si="153"/>
        <v>0</v>
      </c>
      <c r="M141" s="96"/>
      <c r="N141" s="96"/>
      <c r="O141" s="96"/>
      <c r="P141" s="31">
        <f t="shared" si="154"/>
        <v>0</v>
      </c>
      <c r="Q141" s="96"/>
      <c r="R141" s="96"/>
      <c r="S141" s="96"/>
      <c r="T141" s="31">
        <f t="shared" si="155"/>
        <v>0</v>
      </c>
      <c r="U141" s="96"/>
      <c r="V141" s="96"/>
      <c r="W141" s="96"/>
      <c r="X141" s="31">
        <f t="shared" si="156"/>
        <v>0</v>
      </c>
      <c r="Y141" s="31">
        <f t="shared" si="147"/>
        <v>0</v>
      </c>
      <c r="Z141" s="31">
        <f t="shared" si="147"/>
        <v>0</v>
      </c>
      <c r="AA141" s="31">
        <f t="shared" si="147"/>
        <v>0</v>
      </c>
      <c r="AB141" s="31">
        <f t="shared" si="137"/>
        <v>0</v>
      </c>
    </row>
    <row r="142" spans="1:28" x14ac:dyDescent="0.25">
      <c r="A142" s="155" t="s">
        <v>119</v>
      </c>
      <c r="B142" s="155"/>
      <c r="C142" s="30" t="s">
        <v>349</v>
      </c>
      <c r="D142" s="30" t="s">
        <v>350</v>
      </c>
      <c r="E142" s="31"/>
      <c r="F142" s="31"/>
      <c r="G142" s="31"/>
      <c r="H142" s="31">
        <f t="shared" si="131"/>
        <v>0</v>
      </c>
      <c r="I142" s="96"/>
      <c r="J142" s="96"/>
      <c r="K142" s="96"/>
      <c r="L142" s="31">
        <f t="shared" si="153"/>
        <v>0</v>
      </c>
      <c r="M142" s="96"/>
      <c r="N142" s="96"/>
      <c r="O142" s="96"/>
      <c r="P142" s="31">
        <f t="shared" si="154"/>
        <v>0</v>
      </c>
      <c r="Q142" s="96"/>
      <c r="R142" s="96"/>
      <c r="S142" s="96"/>
      <c r="T142" s="31">
        <f t="shared" si="155"/>
        <v>0</v>
      </c>
      <c r="U142" s="96"/>
      <c r="V142" s="96"/>
      <c r="W142" s="96"/>
      <c r="X142" s="31">
        <f t="shared" si="156"/>
        <v>0</v>
      </c>
      <c r="Y142" s="31">
        <f t="shared" si="147"/>
        <v>0</v>
      </c>
      <c r="Z142" s="31">
        <f t="shared" si="147"/>
        <v>0</v>
      </c>
      <c r="AA142" s="31">
        <f t="shared" si="147"/>
        <v>0</v>
      </c>
      <c r="AB142" s="31">
        <f t="shared" si="137"/>
        <v>0</v>
      </c>
    </row>
    <row r="143" spans="1:28" ht="25.5" x14ac:dyDescent="0.25">
      <c r="A143" s="145" t="s">
        <v>121</v>
      </c>
      <c r="B143" s="145"/>
      <c r="C143" s="33" t="s">
        <v>357</v>
      </c>
      <c r="D143" s="33" t="s">
        <v>351</v>
      </c>
      <c r="E143" s="34">
        <f>E139+E140+E141+E142</f>
        <v>0</v>
      </c>
      <c r="F143" s="34">
        <f t="shared" ref="F143:H143" si="157">F139+F140+F141+F142</f>
        <v>0</v>
      </c>
      <c r="G143" s="34">
        <f t="shared" si="157"/>
        <v>0</v>
      </c>
      <c r="H143" s="34">
        <f t="shared" si="157"/>
        <v>0</v>
      </c>
      <c r="I143" s="98">
        <f>I139+I140+I141+I142</f>
        <v>0</v>
      </c>
      <c r="J143" s="98">
        <f t="shared" ref="J143:L143" si="158">J139+J140+J141+J142</f>
        <v>0</v>
      </c>
      <c r="K143" s="98">
        <f t="shared" si="158"/>
        <v>0</v>
      </c>
      <c r="L143" s="34">
        <f t="shared" si="158"/>
        <v>0</v>
      </c>
      <c r="M143" s="98">
        <f>M139+M140+M141+M142</f>
        <v>0</v>
      </c>
      <c r="N143" s="98">
        <f t="shared" ref="N143:P143" si="159">N139+N140+N141+N142</f>
        <v>0</v>
      </c>
      <c r="O143" s="98">
        <f t="shared" si="159"/>
        <v>0</v>
      </c>
      <c r="P143" s="34">
        <f t="shared" si="159"/>
        <v>0</v>
      </c>
      <c r="Q143" s="98">
        <f>Q139+Q140+Q141+Q142</f>
        <v>0</v>
      </c>
      <c r="R143" s="98">
        <f t="shared" ref="R143:T143" si="160">R139+R140+R141+R142</f>
        <v>0</v>
      </c>
      <c r="S143" s="98">
        <f t="shared" si="160"/>
        <v>0</v>
      </c>
      <c r="T143" s="34">
        <f t="shared" si="160"/>
        <v>0</v>
      </c>
      <c r="U143" s="98">
        <f>U139+U140+U141+U142</f>
        <v>0</v>
      </c>
      <c r="V143" s="98">
        <f t="shared" ref="V143:X143" si="161">V139+V140+V141+V142</f>
        <v>0</v>
      </c>
      <c r="W143" s="98">
        <f t="shared" si="161"/>
        <v>0</v>
      </c>
      <c r="X143" s="34">
        <f t="shared" si="161"/>
        <v>0</v>
      </c>
      <c r="Y143" s="34">
        <f t="shared" si="147"/>
        <v>0</v>
      </c>
      <c r="Z143" s="34">
        <f t="shared" si="147"/>
        <v>0</v>
      </c>
      <c r="AA143" s="34">
        <f t="shared" si="147"/>
        <v>0</v>
      </c>
      <c r="AB143" s="34">
        <f t="shared" si="137"/>
        <v>0</v>
      </c>
    </row>
    <row r="144" spans="1:28" x14ac:dyDescent="0.25">
      <c r="A144" s="163" t="s">
        <v>122</v>
      </c>
      <c r="B144" s="163"/>
      <c r="C144" s="37" t="s">
        <v>358</v>
      </c>
      <c r="D144" s="37" t="s">
        <v>359</v>
      </c>
      <c r="E144" s="55">
        <f>E129+E143</f>
        <v>53237262</v>
      </c>
      <c r="F144" s="55">
        <f t="shared" ref="F144:H144" si="162">F129+F143</f>
        <v>0</v>
      </c>
      <c r="G144" s="55">
        <f t="shared" si="162"/>
        <v>0</v>
      </c>
      <c r="H144" s="55">
        <f t="shared" si="162"/>
        <v>53237262</v>
      </c>
      <c r="I144" s="55">
        <f>I129+I143</f>
        <v>6000019</v>
      </c>
      <c r="J144" s="55">
        <f t="shared" ref="J144:L144" si="163">J129+J143</f>
        <v>500000</v>
      </c>
      <c r="K144" s="55">
        <f t="shared" si="163"/>
        <v>0</v>
      </c>
      <c r="L144" s="55">
        <f t="shared" si="163"/>
        <v>6500019</v>
      </c>
      <c r="M144" s="55">
        <f>M129+M143</f>
        <v>0</v>
      </c>
      <c r="N144" s="55">
        <f t="shared" ref="N144:P144" si="164">N129+N143</f>
        <v>0</v>
      </c>
      <c r="O144" s="55">
        <f t="shared" si="164"/>
        <v>0</v>
      </c>
      <c r="P144" s="55">
        <f t="shared" si="164"/>
        <v>0</v>
      </c>
      <c r="Q144" s="55">
        <f>Q129+Q143</f>
        <v>0</v>
      </c>
      <c r="R144" s="55">
        <f t="shared" ref="R144:T144" si="165">R129+R143</f>
        <v>0</v>
      </c>
      <c r="S144" s="55">
        <f t="shared" si="165"/>
        <v>0</v>
      </c>
      <c r="T144" s="55">
        <f t="shared" si="165"/>
        <v>0</v>
      </c>
      <c r="U144" s="55">
        <f>U129+U143</f>
        <v>0</v>
      </c>
      <c r="V144" s="55">
        <f t="shared" ref="V144:X144" si="166">V129+V143</f>
        <v>0</v>
      </c>
      <c r="W144" s="55">
        <f t="shared" si="166"/>
        <v>0</v>
      </c>
      <c r="X144" s="55">
        <f t="shared" si="166"/>
        <v>0</v>
      </c>
      <c r="Y144" s="55">
        <f t="shared" si="147"/>
        <v>59237281</v>
      </c>
      <c r="Z144" s="55">
        <f t="shared" si="147"/>
        <v>500000</v>
      </c>
      <c r="AA144" s="55">
        <f t="shared" si="147"/>
        <v>0</v>
      </c>
      <c r="AB144" s="55">
        <f t="shared" si="137"/>
        <v>59737281</v>
      </c>
    </row>
    <row r="145" spans="1:28" x14ac:dyDescent="0.25">
      <c r="A145" s="5"/>
      <c r="B145" s="6"/>
      <c r="C145" s="7"/>
      <c r="D145" s="7"/>
      <c r="E145" s="7"/>
      <c r="F145" s="7"/>
      <c r="G145" s="7"/>
      <c r="H145" s="8">
        <f>H111-H144</f>
        <v>0</v>
      </c>
      <c r="I145" s="7"/>
      <c r="J145" s="7"/>
      <c r="K145" s="7"/>
      <c r="L145" s="8">
        <f>L111-L144</f>
        <v>0</v>
      </c>
      <c r="M145" s="7"/>
      <c r="N145" s="7"/>
      <c r="O145" s="7"/>
      <c r="P145" s="8">
        <f>P111-P144</f>
        <v>0</v>
      </c>
      <c r="Q145" s="7"/>
      <c r="R145" s="7"/>
      <c r="S145" s="7"/>
      <c r="T145" s="8">
        <f>T111-T144</f>
        <v>0</v>
      </c>
      <c r="U145" s="7"/>
      <c r="V145" s="7"/>
      <c r="W145" s="7"/>
      <c r="X145" s="8">
        <f>X111-X144</f>
        <v>0</v>
      </c>
      <c r="Y145" s="7"/>
      <c r="Z145" s="7"/>
      <c r="AA145" s="7"/>
      <c r="AB145" s="8">
        <f>AB111-AB144</f>
        <v>0</v>
      </c>
    </row>
    <row r="146" spans="1:28" x14ac:dyDescent="0.25">
      <c r="A146" s="9"/>
      <c r="B146" s="10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</row>
    <row r="147" spans="1:28" x14ac:dyDescent="0.25">
      <c r="A147" s="12" t="s">
        <v>57</v>
      </c>
      <c r="B147" s="12"/>
      <c r="C147" s="13"/>
      <c r="D147" s="22"/>
      <c r="E147" s="191">
        <v>5</v>
      </c>
      <c r="F147" s="192"/>
      <c r="G147" s="192"/>
      <c r="H147" s="193"/>
      <c r="I147" s="191">
        <v>0</v>
      </c>
      <c r="J147" s="192"/>
      <c r="K147" s="192"/>
      <c r="L147" s="193"/>
      <c r="M147" s="191">
        <v>5</v>
      </c>
      <c r="N147" s="192"/>
      <c r="O147" s="192"/>
      <c r="P147" s="193"/>
      <c r="Q147" s="191">
        <v>5</v>
      </c>
      <c r="R147" s="192"/>
      <c r="S147" s="192"/>
      <c r="T147" s="193"/>
      <c r="U147" s="191">
        <v>5</v>
      </c>
      <c r="V147" s="192"/>
      <c r="W147" s="192"/>
      <c r="X147" s="193"/>
      <c r="Y147" s="191">
        <v>5</v>
      </c>
      <c r="Z147" s="192"/>
      <c r="AA147" s="192"/>
      <c r="AB147" s="193"/>
    </row>
    <row r="148" spans="1:28" x14ac:dyDescent="0.25">
      <c r="A148" s="194"/>
      <c r="B148" s="195"/>
      <c r="C148" s="196"/>
      <c r="D148" s="20"/>
      <c r="E148" s="191"/>
      <c r="F148" s="192"/>
      <c r="G148" s="192"/>
      <c r="H148" s="193"/>
      <c r="I148" s="188"/>
      <c r="J148" s="188"/>
      <c r="K148" s="188"/>
      <c r="L148" s="188"/>
      <c r="M148" s="188"/>
      <c r="N148" s="188"/>
      <c r="O148" s="188"/>
      <c r="P148" s="188"/>
      <c r="Q148" s="188"/>
      <c r="R148" s="188"/>
      <c r="S148" s="188"/>
      <c r="T148" s="188"/>
      <c r="U148" s="188"/>
      <c r="V148" s="188"/>
      <c r="W148" s="188"/>
      <c r="X148" s="188"/>
      <c r="Y148" s="188"/>
      <c r="Z148" s="188"/>
      <c r="AA148" s="188"/>
      <c r="AB148" s="188"/>
    </row>
    <row r="149" spans="1:28" x14ac:dyDescent="0.25">
      <c r="A149" s="14"/>
      <c r="B149" s="14"/>
      <c r="C149" s="15"/>
      <c r="D149" s="15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</row>
    <row r="150" spans="1:28" ht="21.95" customHeight="1" x14ac:dyDescent="0.25"/>
    <row r="151" spans="1:28" ht="21.95" customHeight="1" x14ac:dyDescent="0.25"/>
    <row r="152" spans="1:28" ht="21.95" customHeight="1" x14ac:dyDescent="0.25"/>
    <row r="153" spans="1:28" ht="21.95" customHeight="1" x14ac:dyDescent="0.25"/>
    <row r="154" spans="1:28" ht="21.95" customHeight="1" x14ac:dyDescent="0.25"/>
    <row r="155" spans="1:28" ht="21.95" customHeight="1" x14ac:dyDescent="0.25"/>
    <row r="156" spans="1:28" ht="21.95" customHeight="1" x14ac:dyDescent="0.25"/>
    <row r="157" spans="1:28" ht="21.95" customHeight="1" x14ac:dyDescent="0.25"/>
    <row r="158" spans="1:28" ht="21.95" customHeight="1" x14ac:dyDescent="0.25"/>
  </sheetData>
  <mergeCells count="184">
    <mergeCell ref="I147:L147"/>
    <mergeCell ref="M147:P147"/>
    <mergeCell ref="Q147:T147"/>
    <mergeCell ref="U147:X147"/>
    <mergeCell ref="Y147:AB147"/>
    <mergeCell ref="I148:L148"/>
    <mergeCell ref="M148:P148"/>
    <mergeCell ref="Q148:T148"/>
    <mergeCell ref="U148:X148"/>
    <mergeCell ref="Y148:AB148"/>
    <mergeCell ref="I116:L116"/>
    <mergeCell ref="M116:P116"/>
    <mergeCell ref="Q116:T116"/>
    <mergeCell ref="U116:X116"/>
    <mergeCell ref="Y116:AB116"/>
    <mergeCell ref="I117:L117"/>
    <mergeCell ref="M117:P117"/>
    <mergeCell ref="Q117:T117"/>
    <mergeCell ref="U117:X117"/>
    <mergeCell ref="Y117:AB117"/>
    <mergeCell ref="I6:L6"/>
    <mergeCell ref="M6:P6"/>
    <mergeCell ref="Q6:T6"/>
    <mergeCell ref="U6:X6"/>
    <mergeCell ref="Y6:AB6"/>
    <mergeCell ref="I9:L9"/>
    <mergeCell ref="M9:P9"/>
    <mergeCell ref="Q9:T9"/>
    <mergeCell ref="U9:X9"/>
    <mergeCell ref="Y9:AB9"/>
    <mergeCell ref="I3:L3"/>
    <mergeCell ref="M3:P3"/>
    <mergeCell ref="Q3:T3"/>
    <mergeCell ref="U3:X3"/>
    <mergeCell ref="Y3:AB3"/>
    <mergeCell ref="I4:L4"/>
    <mergeCell ref="M4:P4"/>
    <mergeCell ref="Q4:T4"/>
    <mergeCell ref="U4:X4"/>
    <mergeCell ref="Y4:AB4"/>
    <mergeCell ref="C116:H116"/>
    <mergeCell ref="A148:C148"/>
    <mergeCell ref="E148:H148"/>
    <mergeCell ref="A141:B141"/>
    <mergeCell ref="A142:B142"/>
    <mergeCell ref="A143:B143"/>
    <mergeCell ref="A144:B144"/>
    <mergeCell ref="E147:H147"/>
    <mergeCell ref="A136:B136"/>
    <mergeCell ref="A137:B137"/>
    <mergeCell ref="A138:B138"/>
    <mergeCell ref="A139:B139"/>
    <mergeCell ref="A140:B140"/>
    <mergeCell ref="A131:B131"/>
    <mergeCell ref="A132:B132"/>
    <mergeCell ref="A133:B133"/>
    <mergeCell ref="A134:B134"/>
    <mergeCell ref="A135:B135"/>
    <mergeCell ref="A126:B126"/>
    <mergeCell ref="A127:B127"/>
    <mergeCell ref="A128:B128"/>
    <mergeCell ref="A129:B129"/>
    <mergeCell ref="A130:B130"/>
    <mergeCell ref="A121:B121"/>
    <mergeCell ref="A122:B122"/>
    <mergeCell ref="A123:B123"/>
    <mergeCell ref="A124:B124"/>
    <mergeCell ref="A125:B125"/>
    <mergeCell ref="A117:B118"/>
    <mergeCell ref="C117:C118"/>
    <mergeCell ref="E117:H117"/>
    <mergeCell ref="A119:B119"/>
    <mergeCell ref="A120:H120"/>
    <mergeCell ref="A109:B109"/>
    <mergeCell ref="A110:B110"/>
    <mergeCell ref="A111:B111"/>
    <mergeCell ref="A115:B115"/>
    <mergeCell ref="A116:B116"/>
    <mergeCell ref="A104:B104"/>
    <mergeCell ref="A105:B105"/>
    <mergeCell ref="A106:B106"/>
    <mergeCell ref="A107:B107"/>
    <mergeCell ref="A108:B108"/>
    <mergeCell ref="A99:B99"/>
    <mergeCell ref="A100:B100"/>
    <mergeCell ref="A101:B101"/>
    <mergeCell ref="A102:B102"/>
    <mergeCell ref="A103:B103"/>
    <mergeCell ref="A94:B94"/>
    <mergeCell ref="A95:B95"/>
    <mergeCell ref="A96:B96"/>
    <mergeCell ref="A97:B97"/>
    <mergeCell ref="A98:B98"/>
    <mergeCell ref="A89:B89"/>
    <mergeCell ref="A90:B90"/>
    <mergeCell ref="A91:B91"/>
    <mergeCell ref="A92:B92"/>
    <mergeCell ref="A93:B93"/>
    <mergeCell ref="A84:B84"/>
    <mergeCell ref="A85:B85"/>
    <mergeCell ref="A86:B86"/>
    <mergeCell ref="A87:B87"/>
    <mergeCell ref="A88:B88"/>
    <mergeCell ref="A79:B79"/>
    <mergeCell ref="A80:B80"/>
    <mergeCell ref="A81:B81"/>
    <mergeCell ref="A82:B82"/>
    <mergeCell ref="A83:B83"/>
    <mergeCell ref="A74:B74"/>
    <mergeCell ref="A75:B75"/>
    <mergeCell ref="A76:B76"/>
    <mergeCell ref="A77:B77"/>
    <mergeCell ref="A78:B78"/>
    <mergeCell ref="A69:B69"/>
    <mergeCell ref="A70:B70"/>
    <mergeCell ref="A71:B71"/>
    <mergeCell ref="A72:B72"/>
    <mergeCell ref="A73:B73"/>
    <mergeCell ref="A64:B64"/>
    <mergeCell ref="A65:B65"/>
    <mergeCell ref="A66:B66"/>
    <mergeCell ref="A67:B67"/>
    <mergeCell ref="A68:B68"/>
    <mergeCell ref="A59:B59"/>
    <mergeCell ref="A60:B60"/>
    <mergeCell ref="A61:B61"/>
    <mergeCell ref="A62:B62"/>
    <mergeCell ref="A63:B63"/>
    <mergeCell ref="A54:B54"/>
    <mergeCell ref="A55:B55"/>
    <mergeCell ref="A56:B56"/>
    <mergeCell ref="A57:B57"/>
    <mergeCell ref="A58:B58"/>
    <mergeCell ref="A49:B49"/>
    <mergeCell ref="A50:B50"/>
    <mergeCell ref="A51:B51"/>
    <mergeCell ref="A52:B52"/>
    <mergeCell ref="A53:B53"/>
    <mergeCell ref="A44:B44"/>
    <mergeCell ref="A45:B45"/>
    <mergeCell ref="A46:B46"/>
    <mergeCell ref="A47:B47"/>
    <mergeCell ref="A48:B48"/>
    <mergeCell ref="A39:B39"/>
    <mergeCell ref="A40:B40"/>
    <mergeCell ref="A41:B41"/>
    <mergeCell ref="A42:B42"/>
    <mergeCell ref="A43:B43"/>
    <mergeCell ref="A33:B33"/>
    <mergeCell ref="A35:B35"/>
    <mergeCell ref="A36:B36"/>
    <mergeCell ref="A37:B37"/>
    <mergeCell ref="A38:B38"/>
    <mergeCell ref="A28:B28"/>
    <mergeCell ref="A29:B29"/>
    <mergeCell ref="A30:B30"/>
    <mergeCell ref="A31:B31"/>
    <mergeCell ref="A32:B32"/>
    <mergeCell ref="A23:B23"/>
    <mergeCell ref="A24:B24"/>
    <mergeCell ref="A25:B25"/>
    <mergeCell ref="A26:B26"/>
    <mergeCell ref="A27:B27"/>
    <mergeCell ref="A2:H2"/>
    <mergeCell ref="A3:B3"/>
    <mergeCell ref="C3:H3"/>
    <mergeCell ref="A4:B4"/>
    <mergeCell ref="C4:H4"/>
    <mergeCell ref="A5:B5"/>
    <mergeCell ref="A6:B7"/>
    <mergeCell ref="C6:C7"/>
    <mergeCell ref="E6:H6"/>
    <mergeCell ref="A16:B16"/>
    <mergeCell ref="A17:B17"/>
    <mergeCell ref="A18:B18"/>
    <mergeCell ref="A19:B19"/>
    <mergeCell ref="A20:B20"/>
    <mergeCell ref="A21:B21"/>
    <mergeCell ref="A22:B22"/>
    <mergeCell ref="A8:B8"/>
    <mergeCell ref="A9:H9"/>
    <mergeCell ref="A11:B11"/>
    <mergeCell ref="A12:B12"/>
    <mergeCell ref="A13:B13"/>
  </mergeCells>
  <pageMargins left="0.70866141732283472" right="0.70866141732283472" top="0.74803149606299213" bottom="0.74803149606299213" header="0.31496062992125984" footer="0.31496062992125984"/>
  <pageSetup paperSize="9" scale="55" fitToHeight="0" orientation="landscape" r:id="rId1"/>
  <rowBreaks count="2" manualBreakCount="2">
    <brk id="61" max="27" man="1"/>
    <brk id="90" max="27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92D050"/>
  </sheetPr>
  <dimension ref="A2:AB158"/>
  <sheetViews>
    <sheetView zoomScale="75" zoomScaleNormal="75" zoomScaleSheetLayoutView="100" workbookViewId="0">
      <pane ySplit="10" topLeftCell="A122" activePane="bottomLeft" state="frozen"/>
      <selection pane="bottomLeft" activeCell="I148" sqref="I148:L148"/>
    </sheetView>
  </sheetViews>
  <sheetFormatPr defaultColWidth="9.140625" defaultRowHeight="15" x14ac:dyDescent="0.25"/>
  <cols>
    <col min="1" max="1" width="8.5703125" style="17" customWidth="1"/>
    <col min="2" max="2" width="9.140625" style="17" hidden="1" customWidth="1"/>
    <col min="3" max="3" width="28" style="18" customWidth="1"/>
    <col min="4" max="4" width="7.140625" style="18" customWidth="1"/>
    <col min="5" max="5" width="18.85546875" style="1" customWidth="1"/>
    <col min="6" max="6" width="14.5703125" style="1" customWidth="1"/>
    <col min="7" max="7" width="14.28515625" style="1" customWidth="1"/>
    <col min="8" max="8" width="15.42578125" style="1" customWidth="1"/>
    <col min="9" max="9" width="18.85546875" style="1" customWidth="1"/>
    <col min="10" max="10" width="14.5703125" style="1" customWidth="1"/>
    <col min="11" max="11" width="14.28515625" style="1" customWidth="1"/>
    <col min="12" max="12" width="17.140625" style="1" customWidth="1"/>
    <col min="13" max="13" width="18.85546875" style="1" hidden="1" customWidth="1"/>
    <col min="14" max="14" width="14.5703125" style="1" hidden="1" customWidth="1"/>
    <col min="15" max="15" width="14.28515625" style="1" hidden="1" customWidth="1"/>
    <col min="16" max="16" width="17.140625" style="1" hidden="1" customWidth="1"/>
    <col min="17" max="17" width="18.85546875" style="1" hidden="1" customWidth="1"/>
    <col min="18" max="18" width="14.5703125" style="1" hidden="1" customWidth="1"/>
    <col min="19" max="19" width="14.28515625" style="1" hidden="1" customWidth="1"/>
    <col min="20" max="20" width="17.140625" style="1" hidden="1" customWidth="1"/>
    <col min="21" max="21" width="18.85546875" style="1" hidden="1" customWidth="1"/>
    <col min="22" max="22" width="14.5703125" style="1" hidden="1" customWidth="1"/>
    <col min="23" max="23" width="14.28515625" style="1" hidden="1" customWidth="1"/>
    <col min="24" max="24" width="17.140625" style="1" hidden="1" customWidth="1"/>
    <col min="25" max="25" width="18.85546875" style="1" customWidth="1"/>
    <col min="26" max="26" width="14.5703125" style="1" customWidth="1"/>
    <col min="27" max="27" width="14.28515625" style="1" customWidth="1"/>
    <col min="28" max="28" width="17.140625" style="1" customWidth="1"/>
    <col min="29" max="16384" width="9.140625" style="1"/>
  </cols>
  <sheetData>
    <row r="2" spans="1:28" ht="15" customHeight="1" x14ac:dyDescent="0.25">
      <c r="A2" s="156" t="s">
        <v>457</v>
      </c>
      <c r="B2" s="156"/>
      <c r="C2" s="156"/>
      <c r="D2" s="156"/>
      <c r="E2" s="156"/>
      <c r="F2" s="156"/>
      <c r="G2" s="156"/>
      <c r="H2" s="156"/>
    </row>
    <row r="3" spans="1:28" x14ac:dyDescent="0.25">
      <c r="A3" s="145" t="s">
        <v>41</v>
      </c>
      <c r="B3" s="145"/>
      <c r="C3" s="157" t="s">
        <v>365</v>
      </c>
      <c r="D3" s="157"/>
      <c r="E3" s="157"/>
      <c r="F3" s="157"/>
      <c r="G3" s="157"/>
      <c r="H3" s="157"/>
      <c r="I3" s="164" t="s">
        <v>365</v>
      </c>
      <c r="J3" s="157"/>
      <c r="K3" s="157"/>
      <c r="L3" s="157"/>
      <c r="M3" s="164" t="s">
        <v>365</v>
      </c>
      <c r="N3" s="157"/>
      <c r="O3" s="157"/>
      <c r="P3" s="157"/>
      <c r="Q3" s="164" t="s">
        <v>365</v>
      </c>
      <c r="R3" s="157"/>
      <c r="S3" s="157"/>
      <c r="T3" s="157"/>
      <c r="U3" s="164" t="s">
        <v>365</v>
      </c>
      <c r="V3" s="157"/>
      <c r="W3" s="157"/>
      <c r="X3" s="157"/>
      <c r="Y3" s="164" t="s">
        <v>365</v>
      </c>
      <c r="Z3" s="157"/>
      <c r="AA3" s="157"/>
      <c r="AB3" s="157"/>
    </row>
    <row r="4" spans="1:28" x14ac:dyDescent="0.25">
      <c r="A4" s="145" t="s">
        <v>53</v>
      </c>
      <c r="B4" s="145"/>
      <c r="C4" s="158" t="s">
        <v>54</v>
      </c>
      <c r="D4" s="158"/>
      <c r="E4" s="158"/>
      <c r="F4" s="158"/>
      <c r="G4" s="158"/>
      <c r="H4" s="158"/>
      <c r="I4" s="165" t="s">
        <v>54</v>
      </c>
      <c r="J4" s="158"/>
      <c r="K4" s="158"/>
      <c r="L4" s="158"/>
      <c r="M4" s="165" t="s">
        <v>54</v>
      </c>
      <c r="N4" s="158"/>
      <c r="O4" s="158"/>
      <c r="P4" s="158"/>
      <c r="Q4" s="165" t="s">
        <v>54</v>
      </c>
      <c r="R4" s="158"/>
      <c r="S4" s="158"/>
      <c r="T4" s="158"/>
      <c r="U4" s="165" t="s">
        <v>54</v>
      </c>
      <c r="V4" s="158"/>
      <c r="W4" s="158"/>
      <c r="X4" s="158"/>
      <c r="Y4" s="165" t="s">
        <v>54</v>
      </c>
      <c r="Z4" s="158"/>
      <c r="AA4" s="158"/>
      <c r="AB4" s="158"/>
    </row>
    <row r="5" spans="1:28" x14ac:dyDescent="0.25">
      <c r="A5" s="159"/>
      <c r="B5" s="159"/>
      <c r="C5" s="35"/>
      <c r="D5" s="35"/>
      <c r="E5" s="36"/>
      <c r="F5" s="36"/>
      <c r="G5" s="36"/>
      <c r="H5" s="40"/>
      <c r="I5" s="89"/>
      <c r="J5" s="36"/>
      <c r="K5" s="36"/>
      <c r="L5" s="40"/>
      <c r="M5" s="36"/>
      <c r="N5" s="36"/>
      <c r="O5" s="36"/>
      <c r="P5" s="40"/>
      <c r="Q5" s="36"/>
      <c r="R5" s="36"/>
      <c r="S5" s="36"/>
      <c r="T5" s="40"/>
      <c r="U5" s="36"/>
      <c r="V5" s="36"/>
      <c r="W5" s="36"/>
      <c r="X5" s="40"/>
      <c r="Y5" s="36"/>
      <c r="Z5" s="36"/>
      <c r="AA5" s="36"/>
      <c r="AB5" s="40"/>
    </row>
    <row r="6" spans="1:28" x14ac:dyDescent="0.25">
      <c r="A6" s="145" t="s">
        <v>55</v>
      </c>
      <c r="B6" s="145"/>
      <c r="C6" s="160" t="s">
        <v>56</v>
      </c>
      <c r="D6" s="33"/>
      <c r="E6" s="158" t="s">
        <v>367</v>
      </c>
      <c r="F6" s="158"/>
      <c r="G6" s="158"/>
      <c r="H6" s="161"/>
      <c r="I6" s="165" t="s">
        <v>420</v>
      </c>
      <c r="J6" s="158"/>
      <c r="K6" s="158"/>
      <c r="L6" s="161"/>
      <c r="M6" s="165" t="s">
        <v>421</v>
      </c>
      <c r="N6" s="158"/>
      <c r="O6" s="158"/>
      <c r="P6" s="161"/>
      <c r="Q6" s="165" t="s">
        <v>422</v>
      </c>
      <c r="R6" s="158"/>
      <c r="S6" s="158"/>
      <c r="T6" s="161"/>
      <c r="U6" s="165" t="s">
        <v>423</v>
      </c>
      <c r="V6" s="158"/>
      <c r="W6" s="158"/>
      <c r="X6" s="161"/>
      <c r="Y6" s="165" t="s">
        <v>424</v>
      </c>
      <c r="Z6" s="158"/>
      <c r="AA6" s="158"/>
      <c r="AB6" s="161"/>
    </row>
    <row r="7" spans="1:28" ht="25.5" x14ac:dyDescent="0.25">
      <c r="A7" s="145"/>
      <c r="B7" s="145"/>
      <c r="C7" s="160"/>
      <c r="D7" s="33"/>
      <c r="E7" s="39" t="s">
        <v>0</v>
      </c>
      <c r="F7" s="39" t="s">
        <v>1</v>
      </c>
      <c r="G7" s="39" t="s">
        <v>2</v>
      </c>
      <c r="H7" s="39" t="s">
        <v>3</v>
      </c>
      <c r="I7" s="90" t="s">
        <v>0</v>
      </c>
      <c r="J7" s="88" t="s">
        <v>1</v>
      </c>
      <c r="K7" s="88" t="s">
        <v>2</v>
      </c>
      <c r="L7" s="88" t="s">
        <v>3</v>
      </c>
      <c r="M7" s="88" t="s">
        <v>0</v>
      </c>
      <c r="N7" s="88" t="s">
        <v>1</v>
      </c>
      <c r="O7" s="88" t="s">
        <v>2</v>
      </c>
      <c r="P7" s="88" t="s">
        <v>3</v>
      </c>
      <c r="Q7" s="88" t="s">
        <v>0</v>
      </c>
      <c r="R7" s="88" t="s">
        <v>1</v>
      </c>
      <c r="S7" s="88" t="s">
        <v>2</v>
      </c>
      <c r="T7" s="88" t="s">
        <v>3</v>
      </c>
      <c r="U7" s="88" t="s">
        <v>0</v>
      </c>
      <c r="V7" s="88" t="s">
        <v>1</v>
      </c>
      <c r="W7" s="88" t="s">
        <v>2</v>
      </c>
      <c r="X7" s="88" t="s">
        <v>3</v>
      </c>
      <c r="Y7" s="88" t="s">
        <v>0</v>
      </c>
      <c r="Z7" s="88" t="s">
        <v>1</v>
      </c>
      <c r="AA7" s="88" t="s">
        <v>2</v>
      </c>
      <c r="AB7" s="88" t="s">
        <v>3</v>
      </c>
    </row>
    <row r="8" spans="1:28" x14ac:dyDescent="0.25">
      <c r="A8" s="145">
        <v>1</v>
      </c>
      <c r="B8" s="145"/>
      <c r="C8" s="39">
        <v>2</v>
      </c>
      <c r="D8" s="39"/>
      <c r="E8" s="39">
        <v>3</v>
      </c>
      <c r="F8" s="39">
        <v>4</v>
      </c>
      <c r="G8" s="39">
        <v>5</v>
      </c>
      <c r="H8" s="39">
        <v>6</v>
      </c>
      <c r="I8" s="90">
        <v>3</v>
      </c>
      <c r="J8" s="88">
        <v>4</v>
      </c>
      <c r="K8" s="88">
        <v>5</v>
      </c>
      <c r="L8" s="88">
        <v>6</v>
      </c>
      <c r="M8" s="88">
        <v>3</v>
      </c>
      <c r="N8" s="88">
        <v>4</v>
      </c>
      <c r="O8" s="88">
        <v>5</v>
      </c>
      <c r="P8" s="88">
        <v>6</v>
      </c>
      <c r="Q8" s="88">
        <v>3</v>
      </c>
      <c r="R8" s="88">
        <v>4</v>
      </c>
      <c r="S8" s="88">
        <v>5</v>
      </c>
      <c r="T8" s="88">
        <v>6</v>
      </c>
      <c r="U8" s="88">
        <v>3</v>
      </c>
      <c r="V8" s="88">
        <v>4</v>
      </c>
      <c r="W8" s="88">
        <v>5</v>
      </c>
      <c r="X8" s="88">
        <v>6</v>
      </c>
      <c r="Y8" s="88">
        <v>3</v>
      </c>
      <c r="Z8" s="88">
        <v>4</v>
      </c>
      <c r="AA8" s="88">
        <v>5</v>
      </c>
      <c r="AB8" s="88">
        <v>6</v>
      </c>
    </row>
    <row r="9" spans="1:28" x14ac:dyDescent="0.25">
      <c r="A9" s="150" t="s">
        <v>39</v>
      </c>
      <c r="B9" s="150"/>
      <c r="C9" s="150"/>
      <c r="D9" s="150"/>
      <c r="E9" s="150"/>
      <c r="F9" s="150"/>
      <c r="G9" s="150"/>
      <c r="H9" s="150"/>
      <c r="I9" s="166" t="s">
        <v>39</v>
      </c>
      <c r="J9" s="167"/>
      <c r="K9" s="167"/>
      <c r="L9" s="167"/>
      <c r="M9" s="166" t="s">
        <v>39</v>
      </c>
      <c r="N9" s="167"/>
      <c r="O9" s="167"/>
      <c r="P9" s="167"/>
      <c r="Q9" s="166" t="s">
        <v>39</v>
      </c>
      <c r="R9" s="167"/>
      <c r="S9" s="167"/>
      <c r="T9" s="167"/>
      <c r="U9" s="166" t="s">
        <v>39</v>
      </c>
      <c r="V9" s="167"/>
      <c r="W9" s="167"/>
      <c r="X9" s="167"/>
      <c r="Y9" s="166" t="s">
        <v>39</v>
      </c>
      <c r="Z9" s="167"/>
      <c r="AA9" s="167"/>
      <c r="AB9" s="167"/>
    </row>
    <row r="10" spans="1:28" x14ac:dyDescent="0.25">
      <c r="I10" s="107"/>
    </row>
    <row r="11" spans="1:28" ht="38.25" x14ac:dyDescent="0.25">
      <c r="A11" s="143" t="s">
        <v>84</v>
      </c>
      <c r="B11" s="144"/>
      <c r="C11" s="23" t="s">
        <v>5</v>
      </c>
      <c r="D11" s="23" t="s">
        <v>64</v>
      </c>
      <c r="E11" s="24"/>
      <c r="F11" s="25"/>
      <c r="G11" s="24"/>
      <c r="H11" s="24">
        <f t="shared" ref="H11:H74" si="0">E11+F11+G11</f>
        <v>0</v>
      </c>
      <c r="I11" s="91"/>
      <c r="J11" s="91"/>
      <c r="K11" s="91"/>
      <c r="L11" s="24">
        <f t="shared" ref="L11:L16" si="1">I11+J11+K11</f>
        <v>0</v>
      </c>
      <c r="M11" s="91"/>
      <c r="N11" s="91"/>
      <c r="O11" s="91"/>
      <c r="P11" s="24">
        <f t="shared" ref="P11:P16" si="2">M11+N11+O11</f>
        <v>0</v>
      </c>
      <c r="Q11" s="91"/>
      <c r="R11" s="91"/>
      <c r="S11" s="91"/>
      <c r="T11" s="24">
        <f t="shared" ref="T11:T16" si="3">Q11+R11+S11</f>
        <v>0</v>
      </c>
      <c r="U11" s="91"/>
      <c r="V11" s="91"/>
      <c r="W11" s="91"/>
      <c r="X11" s="24">
        <f t="shared" ref="X11:X16" si="4">U11+V11+W11</f>
        <v>0</v>
      </c>
      <c r="Y11" s="24">
        <f>+E11+I11+M11+Q11+U11</f>
        <v>0</v>
      </c>
      <c r="Z11" s="24">
        <f t="shared" ref="Z11:AA26" si="5">+F11+J11+N11+R11+V11</f>
        <v>0</v>
      </c>
      <c r="AA11" s="24">
        <f t="shared" si="5"/>
        <v>0</v>
      </c>
      <c r="AB11" s="28">
        <f t="shared" ref="AB11:AB74" si="6">Y11+Z11+AA11</f>
        <v>0</v>
      </c>
    </row>
    <row r="12" spans="1:28" ht="38.25" x14ac:dyDescent="0.25">
      <c r="A12" s="143" t="s">
        <v>85</v>
      </c>
      <c r="B12" s="144"/>
      <c r="C12" s="23" t="s">
        <v>65</v>
      </c>
      <c r="D12" s="23" t="s">
        <v>66</v>
      </c>
      <c r="E12" s="24"/>
      <c r="F12" s="25"/>
      <c r="G12" s="25"/>
      <c r="H12" s="24">
        <f t="shared" si="0"/>
        <v>0</v>
      </c>
      <c r="I12" s="91"/>
      <c r="J12" s="91"/>
      <c r="K12" s="91"/>
      <c r="L12" s="24">
        <f t="shared" si="1"/>
        <v>0</v>
      </c>
      <c r="M12" s="91"/>
      <c r="N12" s="91"/>
      <c r="O12" s="91"/>
      <c r="P12" s="24">
        <f t="shared" si="2"/>
        <v>0</v>
      </c>
      <c r="Q12" s="91"/>
      <c r="R12" s="91"/>
      <c r="S12" s="91"/>
      <c r="T12" s="24">
        <f t="shared" si="3"/>
        <v>0</v>
      </c>
      <c r="U12" s="91"/>
      <c r="V12" s="91"/>
      <c r="W12" s="91"/>
      <c r="X12" s="24">
        <f t="shared" si="4"/>
        <v>0</v>
      </c>
      <c r="Y12" s="24">
        <f t="shared" ref="Y12:AA75" si="7">+E12+I12+M12+Q12+U12</f>
        <v>0</v>
      </c>
      <c r="Z12" s="24">
        <f t="shared" si="5"/>
        <v>0</v>
      </c>
      <c r="AA12" s="24">
        <f t="shared" si="5"/>
        <v>0</v>
      </c>
      <c r="AB12" s="28">
        <f t="shared" si="6"/>
        <v>0</v>
      </c>
    </row>
    <row r="13" spans="1:28" ht="51" x14ac:dyDescent="0.25">
      <c r="A13" s="143" t="s">
        <v>86</v>
      </c>
      <c r="B13" s="144"/>
      <c r="C13" s="23" t="s">
        <v>67</v>
      </c>
      <c r="D13" s="23" t="s">
        <v>369</v>
      </c>
      <c r="E13" s="24"/>
      <c r="F13" s="25"/>
      <c r="G13" s="25"/>
      <c r="H13" s="24">
        <f t="shared" si="0"/>
        <v>0</v>
      </c>
      <c r="I13" s="91"/>
      <c r="J13" s="91"/>
      <c r="K13" s="91"/>
      <c r="L13" s="24">
        <f t="shared" si="1"/>
        <v>0</v>
      </c>
      <c r="M13" s="91"/>
      <c r="N13" s="91"/>
      <c r="O13" s="91"/>
      <c r="P13" s="24">
        <f t="shared" si="2"/>
        <v>0</v>
      </c>
      <c r="Q13" s="91"/>
      <c r="R13" s="91"/>
      <c r="S13" s="91"/>
      <c r="T13" s="24">
        <f t="shared" si="3"/>
        <v>0</v>
      </c>
      <c r="U13" s="91"/>
      <c r="V13" s="91"/>
      <c r="W13" s="91"/>
      <c r="X13" s="24">
        <f t="shared" si="4"/>
        <v>0</v>
      </c>
      <c r="Y13" s="24">
        <f t="shared" si="7"/>
        <v>0</v>
      </c>
      <c r="Z13" s="24">
        <f t="shared" si="5"/>
        <v>0</v>
      </c>
      <c r="AA13" s="24">
        <f t="shared" si="5"/>
        <v>0</v>
      </c>
      <c r="AB13" s="28">
        <f t="shared" si="6"/>
        <v>0</v>
      </c>
    </row>
    <row r="14" spans="1:28" ht="38.25" x14ac:dyDescent="0.25">
      <c r="A14" s="51" t="s">
        <v>87</v>
      </c>
      <c r="B14" s="51"/>
      <c r="C14" s="23" t="s">
        <v>368</v>
      </c>
      <c r="D14" s="23" t="s">
        <v>370</v>
      </c>
      <c r="E14" s="24"/>
      <c r="F14" s="25"/>
      <c r="G14" s="25"/>
      <c r="H14" s="24">
        <f t="shared" si="0"/>
        <v>0</v>
      </c>
      <c r="I14" s="91"/>
      <c r="J14" s="91"/>
      <c r="K14" s="91"/>
      <c r="L14" s="24">
        <f t="shared" si="1"/>
        <v>0</v>
      </c>
      <c r="M14" s="91"/>
      <c r="N14" s="91"/>
      <c r="O14" s="91"/>
      <c r="P14" s="24">
        <f t="shared" si="2"/>
        <v>0</v>
      </c>
      <c r="Q14" s="91"/>
      <c r="R14" s="91"/>
      <c r="S14" s="91"/>
      <c r="T14" s="24">
        <f t="shared" si="3"/>
        <v>0</v>
      </c>
      <c r="U14" s="91"/>
      <c r="V14" s="91"/>
      <c r="W14" s="91"/>
      <c r="X14" s="24">
        <f t="shared" si="4"/>
        <v>0</v>
      </c>
      <c r="Y14" s="24">
        <f t="shared" si="7"/>
        <v>0</v>
      </c>
      <c r="Z14" s="24">
        <f t="shared" si="5"/>
        <v>0</v>
      </c>
      <c r="AA14" s="24">
        <f t="shared" si="5"/>
        <v>0</v>
      </c>
      <c r="AB14" s="28">
        <f t="shared" si="6"/>
        <v>0</v>
      </c>
    </row>
    <row r="15" spans="1:28" ht="51" x14ac:dyDescent="0.25">
      <c r="A15" s="51" t="s">
        <v>88</v>
      </c>
      <c r="B15" s="51"/>
      <c r="C15" s="23" t="s">
        <v>371</v>
      </c>
      <c r="D15" s="23" t="s">
        <v>68</v>
      </c>
      <c r="E15" s="24">
        <f>E13+E14</f>
        <v>0</v>
      </c>
      <c r="F15" s="24">
        <f t="shared" ref="F15:G15" si="8">F13+F14</f>
        <v>0</v>
      </c>
      <c r="G15" s="24">
        <f t="shared" si="8"/>
        <v>0</v>
      </c>
      <c r="H15" s="24">
        <f t="shared" si="0"/>
        <v>0</v>
      </c>
      <c r="I15" s="91">
        <f>I13+I14</f>
        <v>0</v>
      </c>
      <c r="J15" s="91">
        <f t="shared" ref="J15:K15" si="9">J13+J14</f>
        <v>0</v>
      </c>
      <c r="K15" s="91">
        <f t="shared" si="9"/>
        <v>0</v>
      </c>
      <c r="L15" s="24">
        <f t="shared" si="1"/>
        <v>0</v>
      </c>
      <c r="M15" s="91">
        <f>M13+M14</f>
        <v>0</v>
      </c>
      <c r="N15" s="91">
        <f t="shared" ref="N15:O15" si="10">N13+N14</f>
        <v>0</v>
      </c>
      <c r="O15" s="91">
        <f t="shared" si="10"/>
        <v>0</v>
      </c>
      <c r="P15" s="24">
        <f t="shared" si="2"/>
        <v>0</v>
      </c>
      <c r="Q15" s="91">
        <f>Q13+Q14</f>
        <v>0</v>
      </c>
      <c r="R15" s="91">
        <f t="shared" ref="R15:S15" si="11">R13+R14</f>
        <v>0</v>
      </c>
      <c r="S15" s="91">
        <f t="shared" si="11"/>
        <v>0</v>
      </c>
      <c r="T15" s="24">
        <f t="shared" si="3"/>
        <v>0</v>
      </c>
      <c r="U15" s="91">
        <f>U13+U14</f>
        <v>0</v>
      </c>
      <c r="V15" s="91">
        <f t="shared" ref="V15:W15" si="12">V13+V14</f>
        <v>0</v>
      </c>
      <c r="W15" s="91">
        <f t="shared" si="12"/>
        <v>0</v>
      </c>
      <c r="X15" s="24">
        <f t="shared" si="4"/>
        <v>0</v>
      </c>
      <c r="Y15" s="24">
        <f t="shared" si="7"/>
        <v>0</v>
      </c>
      <c r="Z15" s="24">
        <f t="shared" si="5"/>
        <v>0</v>
      </c>
      <c r="AA15" s="24">
        <f t="shared" si="5"/>
        <v>0</v>
      </c>
      <c r="AB15" s="28">
        <f t="shared" si="6"/>
        <v>0</v>
      </c>
    </row>
    <row r="16" spans="1:28" ht="25.5" x14ac:dyDescent="0.25">
      <c r="A16" s="143" t="s">
        <v>89</v>
      </c>
      <c r="B16" s="144"/>
      <c r="C16" s="23" t="s">
        <v>69</v>
      </c>
      <c r="D16" s="23" t="s">
        <v>70</v>
      </c>
      <c r="E16" s="24"/>
      <c r="F16" s="25"/>
      <c r="G16" s="25"/>
      <c r="H16" s="24">
        <f t="shared" si="0"/>
        <v>0</v>
      </c>
      <c r="I16" s="91"/>
      <c r="J16" s="91"/>
      <c r="K16" s="91"/>
      <c r="L16" s="24">
        <f t="shared" si="1"/>
        <v>0</v>
      </c>
      <c r="M16" s="91"/>
      <c r="N16" s="91"/>
      <c r="O16" s="91"/>
      <c r="P16" s="24">
        <f t="shared" si="2"/>
        <v>0</v>
      </c>
      <c r="Q16" s="91"/>
      <c r="R16" s="91"/>
      <c r="S16" s="91"/>
      <c r="T16" s="24">
        <f t="shared" si="3"/>
        <v>0</v>
      </c>
      <c r="U16" s="91"/>
      <c r="V16" s="91"/>
      <c r="W16" s="91"/>
      <c r="X16" s="24">
        <f t="shared" si="4"/>
        <v>0</v>
      </c>
      <c r="Y16" s="24">
        <f t="shared" si="7"/>
        <v>0</v>
      </c>
      <c r="Z16" s="24">
        <f t="shared" si="5"/>
        <v>0</v>
      </c>
      <c r="AA16" s="24">
        <f t="shared" si="5"/>
        <v>0</v>
      </c>
      <c r="AB16" s="28">
        <f t="shared" si="6"/>
        <v>0</v>
      </c>
    </row>
    <row r="17" spans="1:28" ht="38.25" x14ac:dyDescent="0.25">
      <c r="A17" s="143" t="s">
        <v>90</v>
      </c>
      <c r="B17" s="144"/>
      <c r="C17" s="23" t="s">
        <v>71</v>
      </c>
      <c r="D17" s="23" t="s">
        <v>72</v>
      </c>
      <c r="E17" s="25"/>
      <c r="F17" s="25"/>
      <c r="G17" s="25"/>
      <c r="H17" s="25">
        <f t="shared" si="0"/>
        <v>0</v>
      </c>
      <c r="I17" s="92"/>
      <c r="J17" s="92"/>
      <c r="K17" s="92"/>
      <c r="L17" s="25"/>
      <c r="M17" s="92"/>
      <c r="N17" s="92"/>
      <c r="O17" s="92"/>
      <c r="P17" s="25"/>
      <c r="Q17" s="92"/>
      <c r="R17" s="92"/>
      <c r="S17" s="92"/>
      <c r="T17" s="25"/>
      <c r="U17" s="92"/>
      <c r="V17" s="92"/>
      <c r="W17" s="92"/>
      <c r="X17" s="25"/>
      <c r="Y17" s="24">
        <f t="shared" si="7"/>
        <v>0</v>
      </c>
      <c r="Z17" s="24">
        <f t="shared" si="5"/>
        <v>0</v>
      </c>
      <c r="AA17" s="24">
        <f t="shared" si="5"/>
        <v>0</v>
      </c>
      <c r="AB17" s="28">
        <f t="shared" si="6"/>
        <v>0</v>
      </c>
    </row>
    <row r="18" spans="1:28" x14ac:dyDescent="0.25">
      <c r="A18" s="143" t="s">
        <v>91</v>
      </c>
      <c r="B18" s="144"/>
      <c r="C18" s="26" t="s">
        <v>61</v>
      </c>
      <c r="D18" s="26" t="s">
        <v>73</v>
      </c>
      <c r="E18" s="27"/>
      <c r="F18" s="27"/>
      <c r="G18" s="27"/>
      <c r="H18" s="27">
        <f t="shared" si="0"/>
        <v>0</v>
      </c>
      <c r="I18" s="93"/>
      <c r="J18" s="93"/>
      <c r="K18" s="93"/>
      <c r="L18" s="27"/>
      <c r="M18" s="93"/>
      <c r="N18" s="93"/>
      <c r="O18" s="93"/>
      <c r="P18" s="27"/>
      <c r="Q18" s="93"/>
      <c r="R18" s="93"/>
      <c r="S18" s="93"/>
      <c r="T18" s="27"/>
      <c r="U18" s="93"/>
      <c r="V18" s="93"/>
      <c r="W18" s="93"/>
      <c r="X18" s="27"/>
      <c r="Y18" s="24">
        <f t="shared" si="7"/>
        <v>0</v>
      </c>
      <c r="Z18" s="24">
        <f t="shared" si="5"/>
        <v>0</v>
      </c>
      <c r="AA18" s="24">
        <f t="shared" si="5"/>
        <v>0</v>
      </c>
      <c r="AB18" s="28">
        <f t="shared" si="6"/>
        <v>0</v>
      </c>
    </row>
    <row r="19" spans="1:28" ht="25.5" x14ac:dyDescent="0.25">
      <c r="A19" s="146" t="s">
        <v>92</v>
      </c>
      <c r="B19" s="147"/>
      <c r="C19" s="13" t="s">
        <v>373</v>
      </c>
      <c r="D19" s="13" t="s">
        <v>74</v>
      </c>
      <c r="E19" s="28">
        <f>E11+E12+E13+E16+E17+E18</f>
        <v>0</v>
      </c>
      <c r="F19" s="28">
        <f>F11+F12+F13+F16+F17+F18</f>
        <v>0</v>
      </c>
      <c r="G19" s="28">
        <f>G11+G12+G13+G16+G17+G18</f>
        <v>0</v>
      </c>
      <c r="H19" s="28">
        <f t="shared" si="0"/>
        <v>0</v>
      </c>
      <c r="I19" s="94">
        <f>I11+I12+I15+I16+I17+I18</f>
        <v>0</v>
      </c>
      <c r="J19" s="94">
        <f t="shared" ref="J19:L19" si="13">J11+J12+J15+J16+J17+J18</f>
        <v>0</v>
      </c>
      <c r="K19" s="94">
        <f t="shared" si="13"/>
        <v>0</v>
      </c>
      <c r="L19" s="28">
        <f t="shared" si="13"/>
        <v>0</v>
      </c>
      <c r="M19" s="94">
        <f>M11+M12+M15+M16+M17+M18</f>
        <v>0</v>
      </c>
      <c r="N19" s="94">
        <f t="shared" ref="N19:P19" si="14">N11+N12+N15+N16+N17+N18</f>
        <v>0</v>
      </c>
      <c r="O19" s="94">
        <f t="shared" si="14"/>
        <v>0</v>
      </c>
      <c r="P19" s="28">
        <f t="shared" si="14"/>
        <v>0</v>
      </c>
      <c r="Q19" s="94">
        <f>Q11+Q12+Q15+Q16+Q17+Q18</f>
        <v>0</v>
      </c>
      <c r="R19" s="94">
        <f t="shared" ref="R19:T19" si="15">R11+R12+R15+R16+R17+R18</f>
        <v>0</v>
      </c>
      <c r="S19" s="94">
        <f t="shared" si="15"/>
        <v>0</v>
      </c>
      <c r="T19" s="28">
        <f t="shared" si="15"/>
        <v>0</v>
      </c>
      <c r="U19" s="94">
        <f>U11+U12+U15+U16+U17+U18</f>
        <v>0</v>
      </c>
      <c r="V19" s="94">
        <f t="shared" ref="V19:X19" si="16">V11+V12+V15+V16+V17+V18</f>
        <v>0</v>
      </c>
      <c r="W19" s="94">
        <f t="shared" si="16"/>
        <v>0</v>
      </c>
      <c r="X19" s="28">
        <f t="shared" si="16"/>
        <v>0</v>
      </c>
      <c r="Y19" s="28">
        <f t="shared" si="7"/>
        <v>0</v>
      </c>
      <c r="Z19" s="28">
        <f t="shared" si="5"/>
        <v>0</v>
      </c>
      <c r="AA19" s="28">
        <f t="shared" si="5"/>
        <v>0</v>
      </c>
      <c r="AB19" s="28">
        <f t="shared" si="6"/>
        <v>0</v>
      </c>
    </row>
    <row r="20" spans="1:28" x14ac:dyDescent="0.25">
      <c r="A20" s="146" t="s">
        <v>93</v>
      </c>
      <c r="B20" s="147"/>
      <c r="C20" s="13" t="s">
        <v>7</v>
      </c>
      <c r="D20" s="13" t="s">
        <v>79</v>
      </c>
      <c r="E20" s="29"/>
      <c r="F20" s="29"/>
      <c r="G20" s="29"/>
      <c r="H20" s="29">
        <f t="shared" si="0"/>
        <v>0</v>
      </c>
      <c r="I20" s="95"/>
      <c r="J20" s="95"/>
      <c r="K20" s="95"/>
      <c r="L20" s="29">
        <f t="shared" ref="L20:L24" si="17">I20+J20+K20</f>
        <v>0</v>
      </c>
      <c r="M20" s="95"/>
      <c r="N20" s="95"/>
      <c r="O20" s="95"/>
      <c r="P20" s="29">
        <f t="shared" ref="P20:P24" si="18">M20+N20+O20</f>
        <v>0</v>
      </c>
      <c r="Q20" s="95"/>
      <c r="R20" s="95"/>
      <c r="S20" s="95"/>
      <c r="T20" s="29">
        <f t="shared" ref="T20:T24" si="19">Q20+R20+S20</f>
        <v>0</v>
      </c>
      <c r="U20" s="95"/>
      <c r="V20" s="95"/>
      <c r="W20" s="95"/>
      <c r="X20" s="29">
        <f t="shared" ref="X20:X24" si="20">U20+V20+W20</f>
        <v>0</v>
      </c>
      <c r="Y20" s="24">
        <f t="shared" si="7"/>
        <v>0</v>
      </c>
      <c r="Z20" s="24">
        <f t="shared" si="5"/>
        <v>0</v>
      </c>
      <c r="AA20" s="24">
        <f t="shared" si="5"/>
        <v>0</v>
      </c>
      <c r="AB20" s="28">
        <f t="shared" si="6"/>
        <v>0</v>
      </c>
    </row>
    <row r="21" spans="1:28" ht="51" x14ac:dyDescent="0.25">
      <c r="A21" s="146" t="s">
        <v>94</v>
      </c>
      <c r="B21" s="147"/>
      <c r="C21" s="13" t="s">
        <v>75</v>
      </c>
      <c r="D21" s="13" t="s">
        <v>80</v>
      </c>
      <c r="E21" s="29"/>
      <c r="F21" s="29"/>
      <c r="G21" s="29"/>
      <c r="H21" s="29">
        <f t="shared" si="0"/>
        <v>0</v>
      </c>
      <c r="I21" s="95"/>
      <c r="J21" s="95"/>
      <c r="K21" s="95"/>
      <c r="L21" s="29">
        <f t="shared" si="17"/>
        <v>0</v>
      </c>
      <c r="M21" s="95"/>
      <c r="N21" s="95"/>
      <c r="O21" s="95"/>
      <c r="P21" s="29">
        <f t="shared" si="18"/>
        <v>0</v>
      </c>
      <c r="Q21" s="95"/>
      <c r="R21" s="95"/>
      <c r="S21" s="95"/>
      <c r="T21" s="29">
        <f t="shared" si="19"/>
        <v>0</v>
      </c>
      <c r="U21" s="95"/>
      <c r="V21" s="95"/>
      <c r="W21" s="95"/>
      <c r="X21" s="29">
        <f t="shared" si="20"/>
        <v>0</v>
      </c>
      <c r="Y21" s="24">
        <f t="shared" si="7"/>
        <v>0</v>
      </c>
      <c r="Z21" s="24">
        <f t="shared" si="5"/>
        <v>0</v>
      </c>
      <c r="AA21" s="24">
        <f t="shared" si="5"/>
        <v>0</v>
      </c>
      <c r="AB21" s="28">
        <f t="shared" si="6"/>
        <v>0</v>
      </c>
    </row>
    <row r="22" spans="1:28" ht="51" x14ac:dyDescent="0.25">
      <c r="A22" s="146" t="s">
        <v>95</v>
      </c>
      <c r="B22" s="147"/>
      <c r="C22" s="13" t="s">
        <v>76</v>
      </c>
      <c r="D22" s="13" t="s">
        <v>81</v>
      </c>
      <c r="E22" s="29"/>
      <c r="F22" s="29"/>
      <c r="G22" s="29"/>
      <c r="H22" s="29">
        <f t="shared" si="0"/>
        <v>0</v>
      </c>
      <c r="I22" s="95"/>
      <c r="J22" s="95"/>
      <c r="K22" s="95"/>
      <c r="L22" s="29">
        <f t="shared" si="17"/>
        <v>0</v>
      </c>
      <c r="M22" s="95"/>
      <c r="N22" s="95"/>
      <c r="O22" s="95"/>
      <c r="P22" s="29">
        <f t="shared" si="18"/>
        <v>0</v>
      </c>
      <c r="Q22" s="95"/>
      <c r="R22" s="95"/>
      <c r="S22" s="95"/>
      <c r="T22" s="29">
        <f t="shared" si="19"/>
        <v>0</v>
      </c>
      <c r="U22" s="95"/>
      <c r="V22" s="95"/>
      <c r="W22" s="95"/>
      <c r="X22" s="29">
        <f t="shared" si="20"/>
        <v>0</v>
      </c>
      <c r="Y22" s="24">
        <f t="shared" si="7"/>
        <v>0</v>
      </c>
      <c r="Z22" s="24">
        <f t="shared" si="5"/>
        <v>0</v>
      </c>
      <c r="AA22" s="24">
        <f t="shared" si="5"/>
        <v>0</v>
      </c>
      <c r="AB22" s="28">
        <f t="shared" si="6"/>
        <v>0</v>
      </c>
    </row>
    <row r="23" spans="1:28" ht="51" x14ac:dyDescent="0.25">
      <c r="A23" s="146" t="s">
        <v>96</v>
      </c>
      <c r="B23" s="147"/>
      <c r="C23" s="13" t="s">
        <v>77</v>
      </c>
      <c r="D23" s="13" t="s">
        <v>82</v>
      </c>
      <c r="E23" s="29"/>
      <c r="F23" s="29"/>
      <c r="G23" s="29"/>
      <c r="H23" s="29">
        <f t="shared" si="0"/>
        <v>0</v>
      </c>
      <c r="I23" s="95"/>
      <c r="J23" s="95"/>
      <c r="K23" s="95"/>
      <c r="L23" s="29">
        <f t="shared" si="17"/>
        <v>0</v>
      </c>
      <c r="M23" s="95"/>
      <c r="N23" s="95"/>
      <c r="O23" s="95"/>
      <c r="P23" s="29">
        <f t="shared" si="18"/>
        <v>0</v>
      </c>
      <c r="Q23" s="95"/>
      <c r="R23" s="95"/>
      <c r="S23" s="95"/>
      <c r="T23" s="29">
        <f t="shared" si="19"/>
        <v>0</v>
      </c>
      <c r="U23" s="95"/>
      <c r="V23" s="95"/>
      <c r="W23" s="95"/>
      <c r="X23" s="29">
        <f t="shared" si="20"/>
        <v>0</v>
      </c>
      <c r="Y23" s="24">
        <f t="shared" si="7"/>
        <v>0</v>
      </c>
      <c r="Z23" s="24">
        <f t="shared" si="5"/>
        <v>0</v>
      </c>
      <c r="AA23" s="24">
        <f t="shared" si="5"/>
        <v>0</v>
      </c>
      <c r="AB23" s="28">
        <f t="shared" si="6"/>
        <v>0</v>
      </c>
    </row>
    <row r="24" spans="1:28" ht="38.25" x14ac:dyDescent="0.25">
      <c r="A24" s="146" t="s">
        <v>62</v>
      </c>
      <c r="B24" s="147"/>
      <c r="C24" s="13" t="s">
        <v>78</v>
      </c>
      <c r="D24" s="13" t="s">
        <v>83</v>
      </c>
      <c r="E24" s="28"/>
      <c r="F24" s="29"/>
      <c r="G24" s="29"/>
      <c r="H24" s="28">
        <f t="shared" si="0"/>
        <v>0</v>
      </c>
      <c r="I24" s="94"/>
      <c r="J24" s="94"/>
      <c r="K24" s="94"/>
      <c r="L24" s="28">
        <f t="shared" si="17"/>
        <v>0</v>
      </c>
      <c r="M24" s="94"/>
      <c r="N24" s="94"/>
      <c r="O24" s="94"/>
      <c r="P24" s="28">
        <f t="shared" si="18"/>
        <v>0</v>
      </c>
      <c r="Q24" s="94"/>
      <c r="R24" s="94"/>
      <c r="S24" s="94"/>
      <c r="T24" s="28">
        <f t="shared" si="19"/>
        <v>0</v>
      </c>
      <c r="U24" s="94"/>
      <c r="V24" s="94"/>
      <c r="W24" s="94"/>
      <c r="X24" s="28">
        <f t="shared" si="20"/>
        <v>0</v>
      </c>
      <c r="Y24" s="24">
        <f t="shared" si="7"/>
        <v>0</v>
      </c>
      <c r="Z24" s="24">
        <f t="shared" si="5"/>
        <v>0</v>
      </c>
      <c r="AA24" s="24">
        <f t="shared" si="5"/>
        <v>0</v>
      </c>
      <c r="AB24" s="28">
        <f t="shared" si="6"/>
        <v>0</v>
      </c>
    </row>
    <row r="25" spans="1:28" ht="38.25" x14ac:dyDescent="0.25">
      <c r="A25" s="148" t="s">
        <v>102</v>
      </c>
      <c r="B25" s="149"/>
      <c r="C25" s="30" t="s">
        <v>374</v>
      </c>
      <c r="D25" s="30" t="s">
        <v>97</v>
      </c>
      <c r="E25" s="31">
        <f>SUM(E19:E24)</f>
        <v>0</v>
      </c>
      <c r="F25" s="31">
        <f t="shared" ref="F25:G25" si="21">SUM(F19:F24)</f>
        <v>0</v>
      </c>
      <c r="G25" s="31">
        <f t="shared" si="21"/>
        <v>0</v>
      </c>
      <c r="H25" s="31">
        <f t="shared" si="0"/>
        <v>0</v>
      </c>
      <c r="I25" s="96">
        <f>SUM(I19:I24)</f>
        <v>0</v>
      </c>
      <c r="J25" s="96">
        <f t="shared" ref="J25:L25" si="22">SUM(J19:J24)</f>
        <v>0</v>
      </c>
      <c r="K25" s="96">
        <f t="shared" si="22"/>
        <v>0</v>
      </c>
      <c r="L25" s="31">
        <f t="shared" si="22"/>
        <v>0</v>
      </c>
      <c r="M25" s="96">
        <f>SUM(M19:M24)</f>
        <v>0</v>
      </c>
      <c r="N25" s="96">
        <f t="shared" ref="N25:P25" si="23">SUM(N19:N24)</f>
        <v>0</v>
      </c>
      <c r="O25" s="96">
        <f t="shared" si="23"/>
        <v>0</v>
      </c>
      <c r="P25" s="31">
        <f t="shared" si="23"/>
        <v>0</v>
      </c>
      <c r="Q25" s="96">
        <f>SUM(Q19:Q24)</f>
        <v>0</v>
      </c>
      <c r="R25" s="96">
        <f t="shared" ref="R25:T25" si="24">SUM(R19:R24)</f>
        <v>0</v>
      </c>
      <c r="S25" s="96">
        <f t="shared" si="24"/>
        <v>0</v>
      </c>
      <c r="T25" s="31">
        <f t="shared" si="24"/>
        <v>0</v>
      </c>
      <c r="U25" s="96">
        <f>SUM(U19:U24)</f>
        <v>0</v>
      </c>
      <c r="V25" s="96">
        <f t="shared" ref="V25:X25" si="25">SUM(V19:V24)</f>
        <v>0</v>
      </c>
      <c r="W25" s="96">
        <f t="shared" si="25"/>
        <v>0</v>
      </c>
      <c r="X25" s="31">
        <f t="shared" si="25"/>
        <v>0</v>
      </c>
      <c r="Y25" s="96">
        <f t="shared" si="7"/>
        <v>0</v>
      </c>
      <c r="Z25" s="96">
        <f t="shared" si="5"/>
        <v>0</v>
      </c>
      <c r="AA25" s="96">
        <f t="shared" si="5"/>
        <v>0</v>
      </c>
      <c r="AB25" s="96">
        <f t="shared" si="6"/>
        <v>0</v>
      </c>
    </row>
    <row r="26" spans="1:28" ht="25.5" x14ac:dyDescent="0.25">
      <c r="A26" s="143" t="s">
        <v>103</v>
      </c>
      <c r="B26" s="144"/>
      <c r="C26" s="23" t="s">
        <v>9</v>
      </c>
      <c r="D26" s="23" t="s">
        <v>106</v>
      </c>
      <c r="E26" s="25"/>
      <c r="F26" s="25"/>
      <c r="G26" s="25"/>
      <c r="H26" s="25">
        <f t="shared" si="0"/>
        <v>0</v>
      </c>
      <c r="I26" s="92"/>
      <c r="J26" s="92"/>
      <c r="K26" s="92"/>
      <c r="L26" s="25">
        <f t="shared" ref="L26:L30" si="26">I26+J26+K26</f>
        <v>0</v>
      </c>
      <c r="M26" s="92"/>
      <c r="N26" s="92"/>
      <c r="O26" s="92"/>
      <c r="P26" s="25">
        <f t="shared" ref="P26:P30" si="27">M26+N26+O26</f>
        <v>0</v>
      </c>
      <c r="Q26" s="92"/>
      <c r="R26" s="92"/>
      <c r="S26" s="92"/>
      <c r="T26" s="25">
        <f t="shared" ref="T26:T30" si="28">Q26+R26+S26</f>
        <v>0</v>
      </c>
      <c r="U26" s="92"/>
      <c r="V26" s="92"/>
      <c r="W26" s="92"/>
      <c r="X26" s="25">
        <f t="shared" ref="X26:X30" si="29">U26+V26+W26</f>
        <v>0</v>
      </c>
      <c r="Y26" s="24">
        <f t="shared" si="7"/>
        <v>0</v>
      </c>
      <c r="Z26" s="24">
        <f t="shared" si="5"/>
        <v>0</v>
      </c>
      <c r="AA26" s="24">
        <f t="shared" si="5"/>
        <v>0</v>
      </c>
      <c r="AB26" s="28">
        <f t="shared" si="6"/>
        <v>0</v>
      </c>
    </row>
    <row r="27" spans="1:28" ht="51" x14ac:dyDescent="0.25">
      <c r="A27" s="143" t="s">
        <v>104</v>
      </c>
      <c r="B27" s="144"/>
      <c r="C27" s="23" t="s">
        <v>98</v>
      </c>
      <c r="D27" s="23" t="s">
        <v>107</v>
      </c>
      <c r="E27" s="25"/>
      <c r="F27" s="25"/>
      <c r="G27" s="25"/>
      <c r="H27" s="25">
        <f t="shared" si="0"/>
        <v>0</v>
      </c>
      <c r="I27" s="92"/>
      <c r="J27" s="92"/>
      <c r="K27" s="92"/>
      <c r="L27" s="25">
        <f t="shared" si="26"/>
        <v>0</v>
      </c>
      <c r="M27" s="92"/>
      <c r="N27" s="92"/>
      <c r="O27" s="92"/>
      <c r="P27" s="25">
        <f t="shared" si="27"/>
        <v>0</v>
      </c>
      <c r="Q27" s="92"/>
      <c r="R27" s="92"/>
      <c r="S27" s="92"/>
      <c r="T27" s="25">
        <f t="shared" si="28"/>
        <v>0</v>
      </c>
      <c r="U27" s="92"/>
      <c r="V27" s="92"/>
      <c r="W27" s="92"/>
      <c r="X27" s="25">
        <f t="shared" si="29"/>
        <v>0</v>
      </c>
      <c r="Y27" s="24">
        <f t="shared" si="7"/>
        <v>0</v>
      </c>
      <c r="Z27" s="24">
        <f t="shared" si="7"/>
        <v>0</v>
      </c>
      <c r="AA27" s="24">
        <f t="shared" si="7"/>
        <v>0</v>
      </c>
      <c r="AB27" s="28">
        <f t="shared" si="6"/>
        <v>0</v>
      </c>
    </row>
    <row r="28" spans="1:28" ht="51" x14ac:dyDescent="0.25">
      <c r="A28" s="143" t="s">
        <v>105</v>
      </c>
      <c r="B28" s="144"/>
      <c r="C28" s="23" t="s">
        <v>99</v>
      </c>
      <c r="D28" s="23" t="s">
        <v>108</v>
      </c>
      <c r="E28" s="25"/>
      <c r="F28" s="25"/>
      <c r="G28" s="25"/>
      <c r="H28" s="25">
        <f t="shared" si="0"/>
        <v>0</v>
      </c>
      <c r="I28" s="92"/>
      <c r="J28" s="92"/>
      <c r="K28" s="92"/>
      <c r="L28" s="25">
        <f t="shared" si="26"/>
        <v>0</v>
      </c>
      <c r="M28" s="92"/>
      <c r="N28" s="92"/>
      <c r="O28" s="92"/>
      <c r="P28" s="25">
        <f t="shared" si="27"/>
        <v>0</v>
      </c>
      <c r="Q28" s="92"/>
      <c r="R28" s="92"/>
      <c r="S28" s="92"/>
      <c r="T28" s="25">
        <f t="shared" si="28"/>
        <v>0</v>
      </c>
      <c r="U28" s="92"/>
      <c r="V28" s="92"/>
      <c r="W28" s="92"/>
      <c r="X28" s="25">
        <f t="shared" si="29"/>
        <v>0</v>
      </c>
      <c r="Y28" s="24">
        <f t="shared" si="7"/>
        <v>0</v>
      </c>
      <c r="Z28" s="24">
        <f t="shared" si="7"/>
        <v>0</v>
      </c>
      <c r="AA28" s="24">
        <f t="shared" si="7"/>
        <v>0</v>
      </c>
      <c r="AB28" s="28">
        <f t="shared" si="6"/>
        <v>0</v>
      </c>
    </row>
    <row r="29" spans="1:28" ht="51" x14ac:dyDescent="0.25">
      <c r="A29" s="143" t="s">
        <v>112</v>
      </c>
      <c r="B29" s="144"/>
      <c r="C29" s="23" t="s">
        <v>100</v>
      </c>
      <c r="D29" s="23" t="s">
        <v>109</v>
      </c>
      <c r="E29" s="25"/>
      <c r="F29" s="25"/>
      <c r="G29" s="25"/>
      <c r="H29" s="25">
        <f t="shared" si="0"/>
        <v>0</v>
      </c>
      <c r="I29" s="92"/>
      <c r="J29" s="92"/>
      <c r="K29" s="92"/>
      <c r="L29" s="25">
        <f t="shared" si="26"/>
        <v>0</v>
      </c>
      <c r="M29" s="92"/>
      <c r="N29" s="92"/>
      <c r="O29" s="92"/>
      <c r="P29" s="25">
        <f t="shared" si="27"/>
        <v>0</v>
      </c>
      <c r="Q29" s="92"/>
      <c r="R29" s="92"/>
      <c r="S29" s="92"/>
      <c r="T29" s="25">
        <f t="shared" si="28"/>
        <v>0</v>
      </c>
      <c r="U29" s="92"/>
      <c r="V29" s="92"/>
      <c r="W29" s="92"/>
      <c r="X29" s="25">
        <f t="shared" si="29"/>
        <v>0</v>
      </c>
      <c r="Y29" s="24">
        <f t="shared" si="7"/>
        <v>0</v>
      </c>
      <c r="Z29" s="24">
        <f t="shared" si="7"/>
        <v>0</v>
      </c>
      <c r="AA29" s="24">
        <f t="shared" si="7"/>
        <v>0</v>
      </c>
      <c r="AB29" s="28">
        <f t="shared" si="6"/>
        <v>0</v>
      </c>
    </row>
    <row r="30" spans="1:28" ht="38.25" x14ac:dyDescent="0.25">
      <c r="A30" s="143" t="s">
        <v>113</v>
      </c>
      <c r="B30" s="144"/>
      <c r="C30" s="23" t="s">
        <v>101</v>
      </c>
      <c r="D30" s="23" t="s">
        <v>110</v>
      </c>
      <c r="E30" s="25"/>
      <c r="F30" s="24"/>
      <c r="G30" s="25"/>
      <c r="H30" s="24">
        <f t="shared" si="0"/>
        <v>0</v>
      </c>
      <c r="I30" s="92"/>
      <c r="J30" s="92"/>
      <c r="K30" s="92"/>
      <c r="L30" s="24">
        <f t="shared" si="26"/>
        <v>0</v>
      </c>
      <c r="M30" s="92"/>
      <c r="N30" s="92"/>
      <c r="O30" s="92"/>
      <c r="P30" s="24">
        <f t="shared" si="27"/>
        <v>0</v>
      </c>
      <c r="Q30" s="92"/>
      <c r="R30" s="92"/>
      <c r="S30" s="92"/>
      <c r="T30" s="24">
        <f t="shared" si="28"/>
        <v>0</v>
      </c>
      <c r="U30" s="92"/>
      <c r="V30" s="92"/>
      <c r="W30" s="92"/>
      <c r="X30" s="24">
        <f t="shared" si="29"/>
        <v>0</v>
      </c>
      <c r="Y30" s="24">
        <f t="shared" si="7"/>
        <v>0</v>
      </c>
      <c r="Z30" s="24">
        <f t="shared" si="7"/>
        <v>0</v>
      </c>
      <c r="AA30" s="24">
        <f t="shared" si="7"/>
        <v>0</v>
      </c>
      <c r="AB30" s="28">
        <f t="shared" si="6"/>
        <v>0</v>
      </c>
    </row>
    <row r="31" spans="1:28" ht="38.25" x14ac:dyDescent="0.25">
      <c r="A31" s="148" t="s">
        <v>114</v>
      </c>
      <c r="B31" s="149"/>
      <c r="C31" s="30" t="s">
        <v>372</v>
      </c>
      <c r="D31" s="30" t="s">
        <v>111</v>
      </c>
      <c r="E31" s="32">
        <f>SUM(E26:E30)</f>
        <v>0</v>
      </c>
      <c r="F31" s="32">
        <f t="shared" ref="F31:G31" si="30">SUM(F26:F30)</f>
        <v>0</v>
      </c>
      <c r="G31" s="32">
        <f t="shared" si="30"/>
        <v>0</v>
      </c>
      <c r="H31" s="32">
        <f t="shared" si="0"/>
        <v>0</v>
      </c>
      <c r="I31" s="97">
        <f>SUM(I26:I30)</f>
        <v>0</v>
      </c>
      <c r="J31" s="97">
        <f t="shared" ref="J31:L31" si="31">SUM(J26:J30)</f>
        <v>0</v>
      </c>
      <c r="K31" s="97">
        <f t="shared" si="31"/>
        <v>0</v>
      </c>
      <c r="L31" s="32">
        <f t="shared" si="31"/>
        <v>0</v>
      </c>
      <c r="M31" s="97">
        <f>SUM(M26:M30)</f>
        <v>0</v>
      </c>
      <c r="N31" s="97">
        <f t="shared" ref="N31:P31" si="32">SUM(N26:N30)</f>
        <v>0</v>
      </c>
      <c r="O31" s="97">
        <f t="shared" si="32"/>
        <v>0</v>
      </c>
      <c r="P31" s="32">
        <f t="shared" si="32"/>
        <v>0</v>
      </c>
      <c r="Q31" s="97">
        <f>SUM(Q26:Q30)</f>
        <v>0</v>
      </c>
      <c r="R31" s="97">
        <f t="shared" ref="R31:T31" si="33">SUM(R26:R30)</f>
        <v>0</v>
      </c>
      <c r="S31" s="97">
        <f t="shared" si="33"/>
        <v>0</v>
      </c>
      <c r="T31" s="32">
        <f t="shared" si="33"/>
        <v>0</v>
      </c>
      <c r="U31" s="97">
        <f>SUM(U26:U30)</f>
        <v>0</v>
      </c>
      <c r="V31" s="97">
        <f t="shared" ref="V31:X31" si="34">SUM(V26:V30)</f>
        <v>0</v>
      </c>
      <c r="W31" s="97">
        <f t="shared" si="34"/>
        <v>0</v>
      </c>
      <c r="X31" s="32">
        <f t="shared" si="34"/>
        <v>0</v>
      </c>
      <c r="Y31" s="32">
        <f t="shared" si="7"/>
        <v>0</v>
      </c>
      <c r="Z31" s="32">
        <f t="shared" si="7"/>
        <v>0</v>
      </c>
      <c r="AA31" s="32">
        <f t="shared" si="7"/>
        <v>0</v>
      </c>
      <c r="AB31" s="32">
        <f t="shared" si="6"/>
        <v>0</v>
      </c>
    </row>
    <row r="32" spans="1:28" ht="25.5" customHeight="1" x14ac:dyDescent="0.25">
      <c r="A32" s="143" t="s">
        <v>119</v>
      </c>
      <c r="B32" s="144"/>
      <c r="C32" s="23" t="s">
        <v>115</v>
      </c>
      <c r="D32" s="23" t="s">
        <v>116</v>
      </c>
      <c r="E32" s="24"/>
      <c r="F32" s="25">
        <f t="shared" ref="F32:G32" si="35">F33+F39+F35</f>
        <v>0</v>
      </c>
      <c r="G32" s="25">
        <f t="shared" si="35"/>
        <v>0</v>
      </c>
      <c r="H32" s="24">
        <f t="shared" si="0"/>
        <v>0</v>
      </c>
      <c r="I32" s="91"/>
      <c r="J32" s="91"/>
      <c r="K32" s="91"/>
      <c r="L32" s="24">
        <f t="shared" ref="L32:L33" si="36">I32+J32+K32</f>
        <v>0</v>
      </c>
      <c r="M32" s="91"/>
      <c r="N32" s="91"/>
      <c r="O32" s="91"/>
      <c r="P32" s="24">
        <f t="shared" ref="P32:P33" si="37">M32+N32+O32</f>
        <v>0</v>
      </c>
      <c r="Q32" s="91"/>
      <c r="R32" s="91"/>
      <c r="S32" s="91"/>
      <c r="T32" s="24">
        <f t="shared" ref="T32:T33" si="38">Q32+R32+S32</f>
        <v>0</v>
      </c>
      <c r="U32" s="91"/>
      <c r="V32" s="91"/>
      <c r="W32" s="91"/>
      <c r="X32" s="24">
        <f t="shared" ref="X32:X33" si="39">U32+V32+W32</f>
        <v>0</v>
      </c>
      <c r="Y32" s="24">
        <f t="shared" si="7"/>
        <v>0</v>
      </c>
      <c r="Z32" s="24">
        <f t="shared" si="7"/>
        <v>0</v>
      </c>
      <c r="AA32" s="24">
        <f t="shared" si="7"/>
        <v>0</v>
      </c>
      <c r="AB32" s="28">
        <f t="shared" si="6"/>
        <v>0</v>
      </c>
    </row>
    <row r="33" spans="1:28" x14ac:dyDescent="0.25">
      <c r="A33" s="143" t="s">
        <v>121</v>
      </c>
      <c r="B33" s="144"/>
      <c r="C33" s="23" t="s">
        <v>117</v>
      </c>
      <c r="D33" s="23" t="s">
        <v>118</v>
      </c>
      <c r="E33" s="24"/>
      <c r="F33" s="25"/>
      <c r="G33" s="25"/>
      <c r="H33" s="24">
        <f t="shared" si="0"/>
        <v>0</v>
      </c>
      <c r="I33" s="91"/>
      <c r="J33" s="91"/>
      <c r="K33" s="91"/>
      <c r="L33" s="24">
        <f t="shared" si="36"/>
        <v>0</v>
      </c>
      <c r="M33" s="91"/>
      <c r="N33" s="91"/>
      <c r="O33" s="91"/>
      <c r="P33" s="24">
        <f t="shared" si="37"/>
        <v>0</v>
      </c>
      <c r="Q33" s="91"/>
      <c r="R33" s="91"/>
      <c r="S33" s="91"/>
      <c r="T33" s="24">
        <f t="shared" si="38"/>
        <v>0</v>
      </c>
      <c r="U33" s="91"/>
      <c r="V33" s="91"/>
      <c r="W33" s="91"/>
      <c r="X33" s="24">
        <f t="shared" si="39"/>
        <v>0</v>
      </c>
      <c r="Y33" s="24">
        <f t="shared" si="7"/>
        <v>0</v>
      </c>
      <c r="Z33" s="24">
        <f t="shared" si="7"/>
        <v>0</v>
      </c>
      <c r="AA33" s="24">
        <f t="shared" si="7"/>
        <v>0</v>
      </c>
      <c r="AB33" s="28">
        <f t="shared" si="6"/>
        <v>0</v>
      </c>
    </row>
    <row r="34" spans="1:28" x14ac:dyDescent="0.25">
      <c r="A34" s="52" t="s">
        <v>122</v>
      </c>
      <c r="B34" s="52"/>
      <c r="C34" s="13" t="s">
        <v>375</v>
      </c>
      <c r="D34" s="13" t="s">
        <v>120</v>
      </c>
      <c r="E34" s="28">
        <f>SUM(E32:E33)</f>
        <v>0</v>
      </c>
      <c r="F34" s="28">
        <f t="shared" ref="F34:G34" si="40">SUM(F32:F33)</f>
        <v>0</v>
      </c>
      <c r="G34" s="28">
        <f t="shared" si="40"/>
        <v>0</v>
      </c>
      <c r="H34" s="28">
        <f t="shared" si="0"/>
        <v>0</v>
      </c>
      <c r="I34" s="94">
        <f>SUM(I32:I33)</f>
        <v>0</v>
      </c>
      <c r="J34" s="94">
        <f t="shared" ref="J34:L34" si="41">SUM(J32:J33)</f>
        <v>0</v>
      </c>
      <c r="K34" s="94">
        <f t="shared" si="41"/>
        <v>0</v>
      </c>
      <c r="L34" s="28">
        <f t="shared" si="41"/>
        <v>0</v>
      </c>
      <c r="M34" s="94">
        <f>SUM(M32:M33)</f>
        <v>0</v>
      </c>
      <c r="N34" s="94">
        <f t="shared" ref="N34:P34" si="42">SUM(N32:N33)</f>
        <v>0</v>
      </c>
      <c r="O34" s="94">
        <f t="shared" si="42"/>
        <v>0</v>
      </c>
      <c r="P34" s="28">
        <f t="shared" si="42"/>
        <v>0</v>
      </c>
      <c r="Q34" s="94">
        <f>SUM(Q32:Q33)</f>
        <v>0</v>
      </c>
      <c r="R34" s="94">
        <f t="shared" ref="R34:T34" si="43">SUM(R32:R33)</f>
        <v>0</v>
      </c>
      <c r="S34" s="94">
        <f t="shared" si="43"/>
        <v>0</v>
      </c>
      <c r="T34" s="28">
        <f t="shared" si="43"/>
        <v>0</v>
      </c>
      <c r="U34" s="94">
        <f>SUM(U32:U33)</f>
        <v>0</v>
      </c>
      <c r="V34" s="94">
        <f t="shared" ref="V34:X34" si="44">SUM(V32:V33)</f>
        <v>0</v>
      </c>
      <c r="W34" s="94">
        <f t="shared" si="44"/>
        <v>0</v>
      </c>
      <c r="X34" s="28">
        <f t="shared" si="44"/>
        <v>0</v>
      </c>
      <c r="Y34" s="24">
        <f t="shared" si="7"/>
        <v>0</v>
      </c>
      <c r="Z34" s="24">
        <f t="shared" si="7"/>
        <v>0</v>
      </c>
      <c r="AA34" s="24">
        <f t="shared" si="7"/>
        <v>0</v>
      </c>
      <c r="AB34" s="28">
        <f t="shared" si="6"/>
        <v>0</v>
      </c>
    </row>
    <row r="35" spans="1:28" ht="25.5" x14ac:dyDescent="0.25">
      <c r="A35" s="146" t="s">
        <v>123</v>
      </c>
      <c r="B35" s="147"/>
      <c r="C35" s="13" t="s">
        <v>129</v>
      </c>
      <c r="D35" s="13" t="s">
        <v>130</v>
      </c>
      <c r="E35" s="28"/>
      <c r="F35" s="29"/>
      <c r="G35" s="29"/>
      <c r="H35" s="28">
        <f t="shared" si="0"/>
        <v>0</v>
      </c>
      <c r="I35" s="94"/>
      <c r="J35" s="94"/>
      <c r="K35" s="94"/>
      <c r="L35" s="28">
        <f t="shared" ref="L35:L98" si="45">I35+J35+K35</f>
        <v>0</v>
      </c>
      <c r="M35" s="94"/>
      <c r="N35" s="94"/>
      <c r="O35" s="94"/>
      <c r="P35" s="28">
        <f t="shared" ref="P35:P98" si="46">M35+N35+O35</f>
        <v>0</v>
      </c>
      <c r="Q35" s="94"/>
      <c r="R35" s="94"/>
      <c r="S35" s="94"/>
      <c r="T35" s="28">
        <f t="shared" ref="T35:T98" si="47">Q35+R35+S35</f>
        <v>0</v>
      </c>
      <c r="U35" s="94"/>
      <c r="V35" s="94"/>
      <c r="W35" s="94"/>
      <c r="X35" s="28">
        <f t="shared" ref="X35:X98" si="48">U35+V35+W35</f>
        <v>0</v>
      </c>
      <c r="Y35" s="24">
        <f t="shared" si="7"/>
        <v>0</v>
      </c>
      <c r="Z35" s="24">
        <f t="shared" si="7"/>
        <v>0</v>
      </c>
      <c r="AA35" s="24">
        <f t="shared" si="7"/>
        <v>0</v>
      </c>
      <c r="AB35" s="28">
        <f t="shared" si="6"/>
        <v>0</v>
      </c>
    </row>
    <row r="36" spans="1:28" ht="25.5" x14ac:dyDescent="0.25">
      <c r="A36" s="146" t="s">
        <v>124</v>
      </c>
      <c r="B36" s="147"/>
      <c r="C36" s="13" t="s">
        <v>131</v>
      </c>
      <c r="D36" s="13" t="s">
        <v>132</v>
      </c>
      <c r="E36" s="28"/>
      <c r="F36" s="29"/>
      <c r="G36" s="29"/>
      <c r="H36" s="28">
        <f t="shared" si="0"/>
        <v>0</v>
      </c>
      <c r="I36" s="94"/>
      <c r="J36" s="94"/>
      <c r="K36" s="94"/>
      <c r="L36" s="28">
        <f t="shared" si="45"/>
        <v>0</v>
      </c>
      <c r="M36" s="94"/>
      <c r="N36" s="94"/>
      <c r="O36" s="94"/>
      <c r="P36" s="28">
        <f t="shared" si="46"/>
        <v>0</v>
      </c>
      <c r="Q36" s="94"/>
      <c r="R36" s="94"/>
      <c r="S36" s="94"/>
      <c r="T36" s="28">
        <f t="shared" si="47"/>
        <v>0</v>
      </c>
      <c r="U36" s="94"/>
      <c r="V36" s="94"/>
      <c r="W36" s="94"/>
      <c r="X36" s="28">
        <f t="shared" si="48"/>
        <v>0</v>
      </c>
      <c r="Y36" s="24">
        <f t="shared" si="7"/>
        <v>0</v>
      </c>
      <c r="Z36" s="24">
        <f t="shared" si="7"/>
        <v>0</v>
      </c>
      <c r="AA36" s="24">
        <f t="shared" si="7"/>
        <v>0</v>
      </c>
      <c r="AB36" s="28">
        <f t="shared" si="6"/>
        <v>0</v>
      </c>
    </row>
    <row r="37" spans="1:28" x14ac:dyDescent="0.25">
      <c r="A37" s="146" t="s">
        <v>125</v>
      </c>
      <c r="B37" s="147"/>
      <c r="C37" s="13" t="s">
        <v>133</v>
      </c>
      <c r="D37" s="13" t="s">
        <v>134</v>
      </c>
      <c r="E37" s="28"/>
      <c r="F37" s="29"/>
      <c r="G37" s="29"/>
      <c r="H37" s="28">
        <f t="shared" si="0"/>
        <v>0</v>
      </c>
      <c r="I37" s="94"/>
      <c r="J37" s="94"/>
      <c r="K37" s="94"/>
      <c r="L37" s="28">
        <f t="shared" si="45"/>
        <v>0</v>
      </c>
      <c r="M37" s="94"/>
      <c r="N37" s="94"/>
      <c r="O37" s="94"/>
      <c r="P37" s="28">
        <f t="shared" si="46"/>
        <v>0</v>
      </c>
      <c r="Q37" s="94"/>
      <c r="R37" s="94"/>
      <c r="S37" s="94"/>
      <c r="T37" s="28">
        <f t="shared" si="47"/>
        <v>0</v>
      </c>
      <c r="U37" s="94"/>
      <c r="V37" s="94"/>
      <c r="W37" s="94"/>
      <c r="X37" s="28">
        <f t="shared" si="48"/>
        <v>0</v>
      </c>
      <c r="Y37" s="24">
        <f t="shared" si="7"/>
        <v>0</v>
      </c>
      <c r="Z37" s="24">
        <f t="shared" si="7"/>
        <v>0</v>
      </c>
      <c r="AA37" s="24">
        <f t="shared" si="7"/>
        <v>0</v>
      </c>
      <c r="AB37" s="28">
        <f t="shared" si="6"/>
        <v>0</v>
      </c>
    </row>
    <row r="38" spans="1:28" x14ac:dyDescent="0.25">
      <c r="A38" s="143" t="s">
        <v>126</v>
      </c>
      <c r="B38" s="144"/>
      <c r="C38" s="23" t="s">
        <v>63</v>
      </c>
      <c r="D38" s="23" t="s">
        <v>135</v>
      </c>
      <c r="E38" s="24"/>
      <c r="F38" s="24"/>
      <c r="G38" s="24"/>
      <c r="H38" s="24">
        <f t="shared" si="0"/>
        <v>0</v>
      </c>
      <c r="I38" s="91"/>
      <c r="J38" s="91"/>
      <c r="K38" s="91"/>
      <c r="L38" s="24">
        <f t="shared" si="45"/>
        <v>0</v>
      </c>
      <c r="M38" s="91"/>
      <c r="N38" s="91"/>
      <c r="O38" s="91"/>
      <c r="P38" s="24">
        <f t="shared" si="46"/>
        <v>0</v>
      </c>
      <c r="Q38" s="91"/>
      <c r="R38" s="91"/>
      <c r="S38" s="91"/>
      <c r="T38" s="24">
        <f t="shared" si="47"/>
        <v>0</v>
      </c>
      <c r="U38" s="91"/>
      <c r="V38" s="91"/>
      <c r="W38" s="91"/>
      <c r="X38" s="24">
        <f t="shared" si="48"/>
        <v>0</v>
      </c>
      <c r="Y38" s="24">
        <f t="shared" si="7"/>
        <v>0</v>
      </c>
      <c r="Z38" s="24">
        <f t="shared" si="7"/>
        <v>0</v>
      </c>
      <c r="AA38" s="24">
        <f t="shared" si="7"/>
        <v>0</v>
      </c>
      <c r="AB38" s="28">
        <f t="shared" si="6"/>
        <v>0</v>
      </c>
    </row>
    <row r="39" spans="1:28" x14ac:dyDescent="0.25">
      <c r="A39" s="143" t="s">
        <v>127</v>
      </c>
      <c r="B39" s="144"/>
      <c r="C39" s="23" t="s">
        <v>136</v>
      </c>
      <c r="D39" s="23" t="s">
        <v>137</v>
      </c>
      <c r="E39" s="24"/>
      <c r="F39" s="24"/>
      <c r="G39" s="24"/>
      <c r="H39" s="24">
        <f t="shared" si="0"/>
        <v>0</v>
      </c>
      <c r="I39" s="91"/>
      <c r="J39" s="91"/>
      <c r="K39" s="91"/>
      <c r="L39" s="24">
        <f t="shared" si="45"/>
        <v>0</v>
      </c>
      <c r="M39" s="91"/>
      <c r="N39" s="91"/>
      <c r="O39" s="91"/>
      <c r="P39" s="24">
        <f t="shared" si="46"/>
        <v>0</v>
      </c>
      <c r="Q39" s="91"/>
      <c r="R39" s="91"/>
      <c r="S39" s="91"/>
      <c r="T39" s="24">
        <f t="shared" si="47"/>
        <v>0</v>
      </c>
      <c r="U39" s="91"/>
      <c r="V39" s="91"/>
      <c r="W39" s="91"/>
      <c r="X39" s="24">
        <f t="shared" si="48"/>
        <v>0</v>
      </c>
      <c r="Y39" s="24">
        <f t="shared" si="7"/>
        <v>0</v>
      </c>
      <c r="Z39" s="24">
        <f t="shared" si="7"/>
        <v>0</v>
      </c>
      <c r="AA39" s="24">
        <f t="shared" si="7"/>
        <v>0</v>
      </c>
      <c r="AB39" s="28">
        <f t="shared" si="6"/>
        <v>0</v>
      </c>
    </row>
    <row r="40" spans="1:28" ht="25.5" x14ac:dyDescent="0.25">
      <c r="A40" s="146" t="s">
        <v>128</v>
      </c>
      <c r="B40" s="147"/>
      <c r="C40" s="23" t="s">
        <v>138</v>
      </c>
      <c r="D40" s="23" t="s">
        <v>139</v>
      </c>
      <c r="E40" s="24"/>
      <c r="F40" s="24"/>
      <c r="G40" s="24"/>
      <c r="H40" s="24">
        <f t="shared" si="0"/>
        <v>0</v>
      </c>
      <c r="I40" s="91"/>
      <c r="J40" s="91"/>
      <c r="K40" s="91"/>
      <c r="L40" s="24">
        <f t="shared" si="45"/>
        <v>0</v>
      </c>
      <c r="M40" s="91"/>
      <c r="N40" s="91"/>
      <c r="O40" s="91"/>
      <c r="P40" s="24">
        <f t="shared" si="46"/>
        <v>0</v>
      </c>
      <c r="Q40" s="91"/>
      <c r="R40" s="91"/>
      <c r="S40" s="91"/>
      <c r="T40" s="24">
        <f t="shared" si="47"/>
        <v>0</v>
      </c>
      <c r="U40" s="91"/>
      <c r="V40" s="91"/>
      <c r="W40" s="91"/>
      <c r="X40" s="24">
        <f t="shared" si="48"/>
        <v>0</v>
      </c>
      <c r="Y40" s="24">
        <f t="shared" si="7"/>
        <v>0</v>
      </c>
      <c r="Z40" s="24">
        <f t="shared" si="7"/>
        <v>0</v>
      </c>
      <c r="AA40" s="24">
        <f t="shared" si="7"/>
        <v>0</v>
      </c>
      <c r="AB40" s="28">
        <f t="shared" si="6"/>
        <v>0</v>
      </c>
    </row>
    <row r="41" spans="1:28" x14ac:dyDescent="0.25">
      <c r="A41" s="143" t="s">
        <v>144</v>
      </c>
      <c r="B41" s="144"/>
      <c r="C41" s="23" t="s">
        <v>140</v>
      </c>
      <c r="D41" s="23" t="s">
        <v>141</v>
      </c>
      <c r="E41" s="24"/>
      <c r="F41" s="24"/>
      <c r="G41" s="24"/>
      <c r="H41" s="24">
        <f t="shared" si="0"/>
        <v>0</v>
      </c>
      <c r="I41" s="91"/>
      <c r="J41" s="91"/>
      <c r="K41" s="91"/>
      <c r="L41" s="24">
        <f t="shared" si="45"/>
        <v>0</v>
      </c>
      <c r="M41" s="91"/>
      <c r="N41" s="91"/>
      <c r="O41" s="91"/>
      <c r="P41" s="24">
        <f t="shared" si="46"/>
        <v>0</v>
      </c>
      <c r="Q41" s="91"/>
      <c r="R41" s="91"/>
      <c r="S41" s="91"/>
      <c r="T41" s="24">
        <f t="shared" si="47"/>
        <v>0</v>
      </c>
      <c r="U41" s="91"/>
      <c r="V41" s="91"/>
      <c r="W41" s="91"/>
      <c r="X41" s="24">
        <f t="shared" si="48"/>
        <v>0</v>
      </c>
      <c r="Y41" s="24">
        <f t="shared" si="7"/>
        <v>0</v>
      </c>
      <c r="Z41" s="24">
        <f t="shared" si="7"/>
        <v>0</v>
      </c>
      <c r="AA41" s="24">
        <f t="shared" si="7"/>
        <v>0</v>
      </c>
      <c r="AB41" s="28">
        <f t="shared" si="6"/>
        <v>0</v>
      </c>
    </row>
    <row r="42" spans="1:28" ht="25.5" x14ac:dyDescent="0.25">
      <c r="A42" s="143" t="s">
        <v>149</v>
      </c>
      <c r="B42" s="144"/>
      <c r="C42" s="23" t="s">
        <v>142</v>
      </c>
      <c r="D42" s="23" t="s">
        <v>143</v>
      </c>
      <c r="E42" s="24"/>
      <c r="F42" s="24"/>
      <c r="G42" s="24"/>
      <c r="H42" s="24">
        <f t="shared" si="0"/>
        <v>0</v>
      </c>
      <c r="I42" s="91"/>
      <c r="J42" s="91"/>
      <c r="K42" s="91"/>
      <c r="L42" s="24">
        <f t="shared" si="45"/>
        <v>0</v>
      </c>
      <c r="M42" s="91"/>
      <c r="N42" s="91"/>
      <c r="O42" s="91"/>
      <c r="P42" s="24">
        <f t="shared" si="46"/>
        <v>0</v>
      </c>
      <c r="Q42" s="91"/>
      <c r="R42" s="91"/>
      <c r="S42" s="91"/>
      <c r="T42" s="24">
        <f t="shared" si="47"/>
        <v>0</v>
      </c>
      <c r="U42" s="91"/>
      <c r="V42" s="91"/>
      <c r="W42" s="91"/>
      <c r="X42" s="24">
        <f t="shared" si="48"/>
        <v>0</v>
      </c>
      <c r="Y42" s="24">
        <f t="shared" si="7"/>
        <v>0</v>
      </c>
      <c r="Z42" s="24">
        <f t="shared" si="7"/>
        <v>0</v>
      </c>
      <c r="AA42" s="24">
        <f t="shared" si="7"/>
        <v>0</v>
      </c>
      <c r="AB42" s="28">
        <f t="shared" si="6"/>
        <v>0</v>
      </c>
    </row>
    <row r="43" spans="1:28" ht="25.5" x14ac:dyDescent="0.25">
      <c r="A43" s="146" t="s">
        <v>150</v>
      </c>
      <c r="B43" s="147"/>
      <c r="C43" s="13" t="s">
        <v>376</v>
      </c>
      <c r="D43" s="13" t="s">
        <v>145</v>
      </c>
      <c r="E43" s="28">
        <f>SUM(E38:E42)</f>
        <v>0</v>
      </c>
      <c r="F43" s="28">
        <f t="shared" ref="F43:G43" si="49">SUM(F38:F42)</f>
        <v>0</v>
      </c>
      <c r="G43" s="28">
        <f t="shared" si="49"/>
        <v>0</v>
      </c>
      <c r="H43" s="28">
        <f t="shared" si="0"/>
        <v>0</v>
      </c>
      <c r="I43" s="94">
        <f>SUM(I38:I42)</f>
        <v>0</v>
      </c>
      <c r="J43" s="94">
        <f t="shared" ref="J43:K43" si="50">SUM(J38:J42)</f>
        <v>0</v>
      </c>
      <c r="K43" s="94">
        <f t="shared" si="50"/>
        <v>0</v>
      </c>
      <c r="L43" s="28">
        <f t="shared" si="45"/>
        <v>0</v>
      </c>
      <c r="M43" s="94">
        <f>SUM(M38:M42)</f>
        <v>0</v>
      </c>
      <c r="N43" s="94">
        <f t="shared" ref="N43:O43" si="51">SUM(N38:N42)</f>
        <v>0</v>
      </c>
      <c r="O43" s="94">
        <f t="shared" si="51"/>
        <v>0</v>
      </c>
      <c r="P43" s="28">
        <f t="shared" si="46"/>
        <v>0</v>
      </c>
      <c r="Q43" s="94">
        <f>SUM(Q38:Q42)</f>
        <v>0</v>
      </c>
      <c r="R43" s="94">
        <f t="shared" ref="R43:S43" si="52">SUM(R38:R42)</f>
        <v>0</v>
      </c>
      <c r="S43" s="94">
        <f t="shared" si="52"/>
        <v>0</v>
      </c>
      <c r="T43" s="28">
        <f t="shared" si="47"/>
        <v>0</v>
      </c>
      <c r="U43" s="94">
        <f>SUM(U38:U42)</f>
        <v>0</v>
      </c>
      <c r="V43" s="94">
        <f t="shared" ref="V43:W43" si="53">SUM(V38:V42)</f>
        <v>0</v>
      </c>
      <c r="W43" s="94">
        <f t="shared" si="53"/>
        <v>0</v>
      </c>
      <c r="X43" s="28">
        <f t="shared" si="48"/>
        <v>0</v>
      </c>
      <c r="Y43" s="24">
        <f t="shared" si="7"/>
        <v>0</v>
      </c>
      <c r="Z43" s="24">
        <f t="shared" si="7"/>
        <v>0</v>
      </c>
      <c r="AA43" s="24">
        <f t="shared" si="7"/>
        <v>0</v>
      </c>
      <c r="AB43" s="28">
        <f t="shared" si="6"/>
        <v>0</v>
      </c>
    </row>
    <row r="44" spans="1:28" x14ac:dyDescent="0.25">
      <c r="A44" s="146" t="s">
        <v>203</v>
      </c>
      <c r="B44" s="147"/>
      <c r="C44" s="13" t="s">
        <v>146</v>
      </c>
      <c r="D44" s="13" t="s">
        <v>147</v>
      </c>
      <c r="E44" s="28"/>
      <c r="F44" s="29"/>
      <c r="G44" s="29"/>
      <c r="H44" s="28">
        <f t="shared" si="0"/>
        <v>0</v>
      </c>
      <c r="I44" s="94"/>
      <c r="J44" s="94"/>
      <c r="K44" s="94"/>
      <c r="L44" s="28">
        <f t="shared" si="45"/>
        <v>0</v>
      </c>
      <c r="M44" s="94"/>
      <c r="N44" s="94"/>
      <c r="O44" s="94"/>
      <c r="P44" s="28">
        <f t="shared" si="46"/>
        <v>0</v>
      </c>
      <c r="Q44" s="94"/>
      <c r="R44" s="94"/>
      <c r="S44" s="94"/>
      <c r="T44" s="28">
        <f t="shared" si="47"/>
        <v>0</v>
      </c>
      <c r="U44" s="94"/>
      <c r="V44" s="94"/>
      <c r="W44" s="94"/>
      <c r="X44" s="28">
        <f t="shared" si="48"/>
        <v>0</v>
      </c>
      <c r="Y44" s="24">
        <f t="shared" si="7"/>
        <v>0</v>
      </c>
      <c r="Z44" s="24">
        <f t="shared" si="7"/>
        <v>0</v>
      </c>
      <c r="AA44" s="24">
        <f t="shared" si="7"/>
        <v>0</v>
      </c>
      <c r="AB44" s="28">
        <f t="shared" si="6"/>
        <v>0</v>
      </c>
    </row>
    <row r="45" spans="1:28" ht="25.5" x14ac:dyDescent="0.25">
      <c r="A45" s="143" t="s">
        <v>204</v>
      </c>
      <c r="B45" s="144"/>
      <c r="C45" s="30" t="s">
        <v>377</v>
      </c>
      <c r="D45" s="30" t="s">
        <v>148</v>
      </c>
      <c r="E45" s="31">
        <f>E34+E35+E36+E37+E43+E44</f>
        <v>0</v>
      </c>
      <c r="F45" s="31">
        <f t="shared" ref="F45:G45" si="54">F34+F35+F36+F37+F43+F44</f>
        <v>0</v>
      </c>
      <c r="G45" s="31">
        <f t="shared" si="54"/>
        <v>0</v>
      </c>
      <c r="H45" s="31">
        <f t="shared" si="0"/>
        <v>0</v>
      </c>
      <c r="I45" s="96">
        <f>I34+I35+I36+I37+I43+I44</f>
        <v>0</v>
      </c>
      <c r="J45" s="96">
        <f t="shared" ref="J45:K45" si="55">J34+J35+J36+J37+J43+J44</f>
        <v>0</v>
      </c>
      <c r="K45" s="96">
        <f t="shared" si="55"/>
        <v>0</v>
      </c>
      <c r="L45" s="31">
        <f t="shared" si="45"/>
        <v>0</v>
      </c>
      <c r="M45" s="96">
        <f>M34+M35+M36+M37+M43+M44</f>
        <v>0</v>
      </c>
      <c r="N45" s="96">
        <f t="shared" ref="N45:O45" si="56">N34+N35+N36+N37+N43+N44</f>
        <v>0</v>
      </c>
      <c r="O45" s="96">
        <f t="shared" si="56"/>
        <v>0</v>
      </c>
      <c r="P45" s="31">
        <f t="shared" si="46"/>
        <v>0</v>
      </c>
      <c r="Q45" s="96">
        <f>Q34+Q35+Q36+Q37+Q43+Q44</f>
        <v>0</v>
      </c>
      <c r="R45" s="96">
        <f t="shared" ref="R45:S45" si="57">R34+R35+R36+R37+R43+R44</f>
        <v>0</v>
      </c>
      <c r="S45" s="96">
        <f t="shared" si="57"/>
        <v>0</v>
      </c>
      <c r="T45" s="31">
        <f t="shared" si="47"/>
        <v>0</v>
      </c>
      <c r="U45" s="96">
        <f>U34+U35+U36+U37+U43+U44</f>
        <v>0</v>
      </c>
      <c r="V45" s="96">
        <f t="shared" ref="V45:W45" si="58">V34+V35+V36+V37+V43+V44</f>
        <v>0</v>
      </c>
      <c r="W45" s="96">
        <f t="shared" si="58"/>
        <v>0</v>
      </c>
      <c r="X45" s="31">
        <f t="shared" si="48"/>
        <v>0</v>
      </c>
      <c r="Y45" s="96">
        <f t="shared" si="7"/>
        <v>0</v>
      </c>
      <c r="Z45" s="96">
        <f t="shared" si="7"/>
        <v>0</v>
      </c>
      <c r="AA45" s="96">
        <f t="shared" si="7"/>
        <v>0</v>
      </c>
      <c r="AB45" s="96">
        <f t="shared" si="6"/>
        <v>0</v>
      </c>
    </row>
    <row r="46" spans="1:28" x14ac:dyDescent="0.25">
      <c r="A46" s="146" t="s">
        <v>205</v>
      </c>
      <c r="B46" s="147"/>
      <c r="C46" s="13" t="s">
        <v>11</v>
      </c>
      <c r="D46" s="13" t="s">
        <v>151</v>
      </c>
      <c r="E46" s="28"/>
      <c r="F46" s="28"/>
      <c r="G46" s="28"/>
      <c r="H46" s="28">
        <f t="shared" si="0"/>
        <v>0</v>
      </c>
      <c r="I46" s="94"/>
      <c r="J46" s="94"/>
      <c r="K46" s="94"/>
      <c r="L46" s="28">
        <f t="shared" si="45"/>
        <v>0</v>
      </c>
      <c r="M46" s="94"/>
      <c r="N46" s="94"/>
      <c r="O46" s="94"/>
      <c r="P46" s="28">
        <f t="shared" si="46"/>
        <v>0</v>
      </c>
      <c r="Q46" s="94"/>
      <c r="R46" s="94"/>
      <c r="S46" s="94"/>
      <c r="T46" s="28">
        <f t="shared" si="47"/>
        <v>0</v>
      </c>
      <c r="U46" s="94"/>
      <c r="V46" s="94"/>
      <c r="W46" s="94"/>
      <c r="X46" s="28">
        <f t="shared" si="48"/>
        <v>0</v>
      </c>
      <c r="Y46" s="24">
        <f t="shared" si="7"/>
        <v>0</v>
      </c>
      <c r="Z46" s="24">
        <f t="shared" si="7"/>
        <v>0</v>
      </c>
      <c r="AA46" s="24">
        <f t="shared" si="7"/>
        <v>0</v>
      </c>
      <c r="AB46" s="28">
        <f t="shared" si="6"/>
        <v>0</v>
      </c>
    </row>
    <row r="47" spans="1:28" x14ac:dyDescent="0.25">
      <c r="A47" s="146" t="s">
        <v>206</v>
      </c>
      <c r="B47" s="147"/>
      <c r="C47" s="13" t="s">
        <v>12</v>
      </c>
      <c r="D47" s="13" t="s">
        <v>152</v>
      </c>
      <c r="E47" s="28">
        <v>1000000</v>
      </c>
      <c r="F47" s="28"/>
      <c r="G47" s="28"/>
      <c r="H47" s="28">
        <f t="shared" si="0"/>
        <v>1000000</v>
      </c>
      <c r="I47" s="94"/>
      <c r="J47" s="94"/>
      <c r="K47" s="94"/>
      <c r="L47" s="28">
        <f t="shared" si="45"/>
        <v>0</v>
      </c>
      <c r="M47" s="94"/>
      <c r="N47" s="94"/>
      <c r="O47" s="94"/>
      <c r="P47" s="28">
        <f t="shared" si="46"/>
        <v>0</v>
      </c>
      <c r="Q47" s="94"/>
      <c r="R47" s="94"/>
      <c r="S47" s="94"/>
      <c r="T47" s="28">
        <f t="shared" si="47"/>
        <v>0</v>
      </c>
      <c r="U47" s="94"/>
      <c r="V47" s="94"/>
      <c r="W47" s="94"/>
      <c r="X47" s="28">
        <f t="shared" si="48"/>
        <v>0</v>
      </c>
      <c r="Y47" s="24">
        <f t="shared" si="7"/>
        <v>1000000</v>
      </c>
      <c r="Z47" s="24">
        <f t="shared" si="7"/>
        <v>0</v>
      </c>
      <c r="AA47" s="24">
        <f t="shared" si="7"/>
        <v>0</v>
      </c>
      <c r="AB47" s="28">
        <f t="shared" si="6"/>
        <v>1000000</v>
      </c>
    </row>
    <row r="48" spans="1:28" ht="25.5" x14ac:dyDescent="0.25">
      <c r="A48" s="146" t="s">
        <v>207</v>
      </c>
      <c r="B48" s="147"/>
      <c r="C48" s="13" t="s">
        <v>153</v>
      </c>
      <c r="D48" s="13" t="s">
        <v>154</v>
      </c>
      <c r="E48" s="28"/>
      <c r="F48" s="28"/>
      <c r="G48" s="28"/>
      <c r="H48" s="28">
        <f t="shared" si="0"/>
        <v>0</v>
      </c>
      <c r="I48" s="94"/>
      <c r="J48" s="94"/>
      <c r="K48" s="94"/>
      <c r="L48" s="28">
        <f t="shared" si="45"/>
        <v>0</v>
      </c>
      <c r="M48" s="94"/>
      <c r="N48" s="94"/>
      <c r="O48" s="94"/>
      <c r="P48" s="28">
        <f t="shared" si="46"/>
        <v>0</v>
      </c>
      <c r="Q48" s="94"/>
      <c r="R48" s="94"/>
      <c r="S48" s="94"/>
      <c r="T48" s="28">
        <f t="shared" si="47"/>
        <v>0</v>
      </c>
      <c r="U48" s="94"/>
      <c r="V48" s="94"/>
      <c r="W48" s="94"/>
      <c r="X48" s="28">
        <f t="shared" si="48"/>
        <v>0</v>
      </c>
      <c r="Y48" s="24">
        <f t="shared" si="7"/>
        <v>0</v>
      </c>
      <c r="Z48" s="24">
        <f t="shared" si="7"/>
        <v>0</v>
      </c>
      <c r="AA48" s="24">
        <f t="shared" si="7"/>
        <v>0</v>
      </c>
      <c r="AB48" s="28">
        <f t="shared" si="6"/>
        <v>0</v>
      </c>
    </row>
    <row r="49" spans="1:28" x14ac:dyDescent="0.25">
      <c r="A49" s="146" t="s">
        <v>208</v>
      </c>
      <c r="B49" s="147"/>
      <c r="C49" s="13" t="s">
        <v>13</v>
      </c>
      <c r="D49" s="13" t="s">
        <v>155</v>
      </c>
      <c r="E49" s="28"/>
      <c r="F49" s="28"/>
      <c r="G49" s="28"/>
      <c r="H49" s="28">
        <f t="shared" si="0"/>
        <v>0</v>
      </c>
      <c r="I49" s="94"/>
      <c r="J49" s="94"/>
      <c r="K49" s="94"/>
      <c r="L49" s="28">
        <f t="shared" si="45"/>
        <v>0</v>
      </c>
      <c r="M49" s="94"/>
      <c r="N49" s="94"/>
      <c r="O49" s="94"/>
      <c r="P49" s="28">
        <f t="shared" si="46"/>
        <v>0</v>
      </c>
      <c r="Q49" s="94"/>
      <c r="R49" s="94"/>
      <c r="S49" s="94"/>
      <c r="T49" s="28">
        <f t="shared" si="47"/>
        <v>0</v>
      </c>
      <c r="U49" s="94"/>
      <c r="V49" s="94"/>
      <c r="W49" s="94"/>
      <c r="X49" s="28">
        <f t="shared" si="48"/>
        <v>0</v>
      </c>
      <c r="Y49" s="24">
        <f t="shared" si="7"/>
        <v>0</v>
      </c>
      <c r="Z49" s="24">
        <f t="shared" si="7"/>
        <v>0</v>
      </c>
      <c r="AA49" s="24">
        <f t="shared" si="7"/>
        <v>0</v>
      </c>
      <c r="AB49" s="28">
        <f t="shared" si="6"/>
        <v>0</v>
      </c>
    </row>
    <row r="50" spans="1:28" x14ac:dyDescent="0.25">
      <c r="A50" s="146" t="s">
        <v>209</v>
      </c>
      <c r="B50" s="147"/>
      <c r="C50" s="13" t="s">
        <v>14</v>
      </c>
      <c r="D50" s="13" t="s">
        <v>156</v>
      </c>
      <c r="E50" s="28">
        <v>5000000</v>
      </c>
      <c r="F50" s="28"/>
      <c r="G50" s="28"/>
      <c r="H50" s="28">
        <f t="shared" si="0"/>
        <v>5000000</v>
      </c>
      <c r="I50" s="94"/>
      <c r="J50" s="94"/>
      <c r="K50" s="94"/>
      <c r="L50" s="28">
        <f t="shared" si="45"/>
        <v>0</v>
      </c>
      <c r="M50" s="94"/>
      <c r="N50" s="94"/>
      <c r="O50" s="94"/>
      <c r="P50" s="28">
        <f t="shared" si="46"/>
        <v>0</v>
      </c>
      <c r="Q50" s="94"/>
      <c r="R50" s="94"/>
      <c r="S50" s="94"/>
      <c r="T50" s="28">
        <f t="shared" si="47"/>
        <v>0</v>
      </c>
      <c r="U50" s="94"/>
      <c r="V50" s="94"/>
      <c r="W50" s="94"/>
      <c r="X50" s="28">
        <f t="shared" si="48"/>
        <v>0</v>
      </c>
      <c r="Y50" s="24">
        <f t="shared" si="7"/>
        <v>5000000</v>
      </c>
      <c r="Z50" s="24">
        <f t="shared" si="7"/>
        <v>0</v>
      </c>
      <c r="AA50" s="24">
        <f t="shared" si="7"/>
        <v>0</v>
      </c>
      <c r="AB50" s="28">
        <f t="shared" si="6"/>
        <v>5000000</v>
      </c>
    </row>
    <row r="51" spans="1:28" ht="25.5" x14ac:dyDescent="0.25">
      <c r="A51" s="146" t="s">
        <v>210</v>
      </c>
      <c r="B51" s="147"/>
      <c r="C51" s="13" t="s">
        <v>157</v>
      </c>
      <c r="D51" s="13" t="s">
        <v>158</v>
      </c>
      <c r="E51" s="28">
        <v>1620000</v>
      </c>
      <c r="F51" s="28"/>
      <c r="G51" s="28"/>
      <c r="H51" s="28">
        <f t="shared" si="0"/>
        <v>1620000</v>
      </c>
      <c r="I51" s="94"/>
      <c r="J51" s="94"/>
      <c r="K51" s="94"/>
      <c r="L51" s="28">
        <f t="shared" si="45"/>
        <v>0</v>
      </c>
      <c r="M51" s="94"/>
      <c r="N51" s="94"/>
      <c r="O51" s="94"/>
      <c r="P51" s="28">
        <f t="shared" si="46"/>
        <v>0</v>
      </c>
      <c r="Q51" s="94"/>
      <c r="R51" s="94"/>
      <c r="S51" s="94"/>
      <c r="T51" s="28">
        <f t="shared" si="47"/>
        <v>0</v>
      </c>
      <c r="U51" s="94"/>
      <c r="V51" s="94"/>
      <c r="W51" s="94"/>
      <c r="X51" s="28">
        <f t="shared" si="48"/>
        <v>0</v>
      </c>
      <c r="Y51" s="24">
        <f t="shared" si="7"/>
        <v>1620000</v>
      </c>
      <c r="Z51" s="24">
        <f t="shared" si="7"/>
        <v>0</v>
      </c>
      <c r="AA51" s="24">
        <f t="shared" si="7"/>
        <v>0</v>
      </c>
      <c r="AB51" s="28">
        <f t="shared" si="6"/>
        <v>1620000</v>
      </c>
    </row>
    <row r="52" spans="1:28" ht="25.5" x14ac:dyDescent="0.25">
      <c r="A52" s="146" t="s">
        <v>211</v>
      </c>
      <c r="B52" s="147"/>
      <c r="C52" s="13" t="s">
        <v>15</v>
      </c>
      <c r="D52" s="13" t="s">
        <v>159</v>
      </c>
      <c r="E52" s="28"/>
      <c r="F52" s="28"/>
      <c r="G52" s="28"/>
      <c r="H52" s="28">
        <f t="shared" si="0"/>
        <v>0</v>
      </c>
      <c r="I52" s="94"/>
      <c r="J52" s="94"/>
      <c r="K52" s="94"/>
      <c r="L52" s="28">
        <f t="shared" si="45"/>
        <v>0</v>
      </c>
      <c r="M52" s="94"/>
      <c r="N52" s="94"/>
      <c r="O52" s="94"/>
      <c r="P52" s="28">
        <f t="shared" si="46"/>
        <v>0</v>
      </c>
      <c r="Q52" s="94"/>
      <c r="R52" s="94"/>
      <c r="S52" s="94"/>
      <c r="T52" s="28">
        <f t="shared" si="47"/>
        <v>0</v>
      </c>
      <c r="U52" s="94"/>
      <c r="V52" s="94"/>
      <c r="W52" s="94"/>
      <c r="X52" s="28">
        <f t="shared" si="48"/>
        <v>0</v>
      </c>
      <c r="Y52" s="24">
        <f t="shared" si="7"/>
        <v>0</v>
      </c>
      <c r="Z52" s="24">
        <f t="shared" si="7"/>
        <v>0</v>
      </c>
      <c r="AA52" s="24">
        <f t="shared" si="7"/>
        <v>0</v>
      </c>
      <c r="AB52" s="28">
        <f t="shared" si="6"/>
        <v>0</v>
      </c>
    </row>
    <row r="53" spans="1:28" ht="25.5" x14ac:dyDescent="0.25">
      <c r="A53" s="143" t="s">
        <v>212</v>
      </c>
      <c r="B53" s="144"/>
      <c r="C53" s="23" t="s">
        <v>160</v>
      </c>
      <c r="D53" s="23" t="s">
        <v>161</v>
      </c>
      <c r="E53" s="24"/>
      <c r="F53" s="24"/>
      <c r="G53" s="24"/>
      <c r="H53" s="24">
        <f t="shared" si="0"/>
        <v>0</v>
      </c>
      <c r="I53" s="91"/>
      <c r="J53" s="91"/>
      <c r="K53" s="91"/>
      <c r="L53" s="24">
        <f t="shared" si="45"/>
        <v>0</v>
      </c>
      <c r="M53" s="91"/>
      <c r="N53" s="91"/>
      <c r="O53" s="91"/>
      <c r="P53" s="24">
        <f t="shared" si="46"/>
        <v>0</v>
      </c>
      <c r="Q53" s="91"/>
      <c r="R53" s="91"/>
      <c r="S53" s="91"/>
      <c r="T53" s="24">
        <f t="shared" si="47"/>
        <v>0</v>
      </c>
      <c r="U53" s="91"/>
      <c r="V53" s="91"/>
      <c r="W53" s="91"/>
      <c r="X53" s="24">
        <f t="shared" si="48"/>
        <v>0</v>
      </c>
      <c r="Y53" s="24">
        <f t="shared" si="7"/>
        <v>0</v>
      </c>
      <c r="Z53" s="24">
        <f t="shared" si="7"/>
        <v>0</v>
      </c>
      <c r="AA53" s="24">
        <f t="shared" si="7"/>
        <v>0</v>
      </c>
      <c r="AB53" s="28">
        <f t="shared" si="6"/>
        <v>0</v>
      </c>
    </row>
    <row r="54" spans="1:28" ht="25.5" x14ac:dyDescent="0.25">
      <c r="A54" s="143" t="s">
        <v>213</v>
      </c>
      <c r="B54" s="144"/>
      <c r="C54" s="23" t="s">
        <v>162</v>
      </c>
      <c r="D54" s="23" t="s">
        <v>163</v>
      </c>
      <c r="E54" s="24"/>
      <c r="F54" s="24"/>
      <c r="G54" s="24"/>
      <c r="H54" s="24">
        <f t="shared" si="0"/>
        <v>0</v>
      </c>
      <c r="I54" s="91"/>
      <c r="J54" s="91"/>
      <c r="K54" s="91"/>
      <c r="L54" s="24">
        <f t="shared" si="45"/>
        <v>0</v>
      </c>
      <c r="M54" s="91"/>
      <c r="N54" s="91"/>
      <c r="O54" s="91"/>
      <c r="P54" s="24">
        <f t="shared" si="46"/>
        <v>0</v>
      </c>
      <c r="Q54" s="91"/>
      <c r="R54" s="91"/>
      <c r="S54" s="91"/>
      <c r="T54" s="24">
        <f t="shared" si="47"/>
        <v>0</v>
      </c>
      <c r="U54" s="91"/>
      <c r="V54" s="91"/>
      <c r="W54" s="91"/>
      <c r="X54" s="24">
        <f t="shared" si="48"/>
        <v>0</v>
      </c>
      <c r="Y54" s="24">
        <f t="shared" si="7"/>
        <v>0</v>
      </c>
      <c r="Z54" s="24">
        <f t="shared" si="7"/>
        <v>0</v>
      </c>
      <c r="AA54" s="24">
        <f t="shared" si="7"/>
        <v>0</v>
      </c>
      <c r="AB54" s="28">
        <f t="shared" si="6"/>
        <v>0</v>
      </c>
    </row>
    <row r="55" spans="1:28" ht="38.25" x14ac:dyDescent="0.25">
      <c r="A55" s="146" t="s">
        <v>214</v>
      </c>
      <c r="B55" s="147"/>
      <c r="C55" s="13" t="s">
        <v>378</v>
      </c>
      <c r="D55" s="13" t="s">
        <v>164</v>
      </c>
      <c r="E55" s="28">
        <f>SUM(E53:E54)</f>
        <v>0</v>
      </c>
      <c r="F55" s="28">
        <f t="shared" ref="F55:G55" si="59">SUM(F53:F54)</f>
        <v>0</v>
      </c>
      <c r="G55" s="28">
        <f t="shared" si="59"/>
        <v>0</v>
      </c>
      <c r="H55" s="28">
        <f t="shared" si="0"/>
        <v>0</v>
      </c>
      <c r="I55" s="94">
        <f>SUM(I53:I54)</f>
        <v>0</v>
      </c>
      <c r="J55" s="94">
        <f t="shared" ref="J55:K55" si="60">SUM(J53:J54)</f>
        <v>0</v>
      </c>
      <c r="K55" s="94">
        <f t="shared" si="60"/>
        <v>0</v>
      </c>
      <c r="L55" s="28">
        <f t="shared" si="45"/>
        <v>0</v>
      </c>
      <c r="M55" s="94">
        <f>SUM(M53:M54)</f>
        <v>0</v>
      </c>
      <c r="N55" s="94">
        <f t="shared" ref="N55:O55" si="61">SUM(N53:N54)</f>
        <v>0</v>
      </c>
      <c r="O55" s="94">
        <f t="shared" si="61"/>
        <v>0</v>
      </c>
      <c r="P55" s="28">
        <f t="shared" si="46"/>
        <v>0</v>
      </c>
      <c r="Q55" s="94">
        <f>SUM(Q53:Q54)</f>
        <v>0</v>
      </c>
      <c r="R55" s="94">
        <f t="shared" ref="R55:S55" si="62">SUM(R53:R54)</f>
        <v>0</v>
      </c>
      <c r="S55" s="94">
        <f t="shared" si="62"/>
        <v>0</v>
      </c>
      <c r="T55" s="28">
        <f t="shared" si="47"/>
        <v>0</v>
      </c>
      <c r="U55" s="94">
        <f>SUM(U53:U54)</f>
        <v>0</v>
      </c>
      <c r="V55" s="94">
        <f t="shared" ref="V55:W55" si="63">SUM(V53:V54)</f>
        <v>0</v>
      </c>
      <c r="W55" s="94">
        <f t="shared" si="63"/>
        <v>0</v>
      </c>
      <c r="X55" s="28">
        <f t="shared" si="48"/>
        <v>0</v>
      </c>
      <c r="Y55" s="24">
        <f t="shared" si="7"/>
        <v>0</v>
      </c>
      <c r="Z55" s="24">
        <f t="shared" si="7"/>
        <v>0</v>
      </c>
      <c r="AA55" s="24">
        <f t="shared" si="7"/>
        <v>0</v>
      </c>
      <c r="AB55" s="28">
        <f t="shared" si="6"/>
        <v>0</v>
      </c>
    </row>
    <row r="56" spans="1:28" ht="25.5" x14ac:dyDescent="0.25">
      <c r="A56" s="143" t="s">
        <v>215</v>
      </c>
      <c r="B56" s="144"/>
      <c r="C56" s="23" t="s">
        <v>165</v>
      </c>
      <c r="D56" s="23" t="s">
        <v>166</v>
      </c>
      <c r="E56" s="24"/>
      <c r="F56" s="24"/>
      <c r="G56" s="24"/>
      <c r="H56" s="24">
        <f t="shared" si="0"/>
        <v>0</v>
      </c>
      <c r="I56" s="91"/>
      <c r="J56" s="91"/>
      <c r="K56" s="91"/>
      <c r="L56" s="24">
        <f t="shared" si="45"/>
        <v>0</v>
      </c>
      <c r="M56" s="91"/>
      <c r="N56" s="91"/>
      <c r="O56" s="91"/>
      <c r="P56" s="24">
        <f t="shared" si="46"/>
        <v>0</v>
      </c>
      <c r="Q56" s="91"/>
      <c r="R56" s="91"/>
      <c r="S56" s="91"/>
      <c r="T56" s="24">
        <f t="shared" si="47"/>
        <v>0</v>
      </c>
      <c r="U56" s="91"/>
      <c r="V56" s="91"/>
      <c r="W56" s="91"/>
      <c r="X56" s="24">
        <f t="shared" si="48"/>
        <v>0</v>
      </c>
      <c r="Y56" s="24">
        <f t="shared" si="7"/>
        <v>0</v>
      </c>
      <c r="Z56" s="24">
        <f t="shared" si="7"/>
        <v>0</v>
      </c>
      <c r="AA56" s="24">
        <f t="shared" si="7"/>
        <v>0</v>
      </c>
      <c r="AB56" s="28">
        <f t="shared" si="6"/>
        <v>0</v>
      </c>
    </row>
    <row r="57" spans="1:28" ht="25.5" x14ac:dyDescent="0.25">
      <c r="A57" s="143" t="s">
        <v>216</v>
      </c>
      <c r="B57" s="144"/>
      <c r="C57" s="23" t="s">
        <v>167</v>
      </c>
      <c r="D57" s="23" t="s">
        <v>168</v>
      </c>
      <c r="E57" s="24"/>
      <c r="F57" s="24"/>
      <c r="G57" s="24"/>
      <c r="H57" s="24">
        <f t="shared" si="0"/>
        <v>0</v>
      </c>
      <c r="I57" s="91"/>
      <c r="J57" s="91"/>
      <c r="K57" s="91"/>
      <c r="L57" s="24">
        <f t="shared" si="45"/>
        <v>0</v>
      </c>
      <c r="M57" s="91"/>
      <c r="N57" s="91"/>
      <c r="O57" s="91"/>
      <c r="P57" s="24">
        <f t="shared" si="46"/>
        <v>0</v>
      </c>
      <c r="Q57" s="91"/>
      <c r="R57" s="91"/>
      <c r="S57" s="91"/>
      <c r="T57" s="24">
        <f t="shared" si="47"/>
        <v>0</v>
      </c>
      <c r="U57" s="91"/>
      <c r="V57" s="91"/>
      <c r="W57" s="91"/>
      <c r="X57" s="24">
        <f t="shared" si="48"/>
        <v>0</v>
      </c>
      <c r="Y57" s="24">
        <f t="shared" si="7"/>
        <v>0</v>
      </c>
      <c r="Z57" s="24">
        <f t="shared" si="7"/>
        <v>0</v>
      </c>
      <c r="AA57" s="24">
        <f t="shared" si="7"/>
        <v>0</v>
      </c>
      <c r="AB57" s="28">
        <f t="shared" si="6"/>
        <v>0</v>
      </c>
    </row>
    <row r="58" spans="1:28" ht="25.5" x14ac:dyDescent="0.25">
      <c r="A58" s="146" t="s">
        <v>217</v>
      </c>
      <c r="B58" s="147"/>
      <c r="C58" s="13" t="s">
        <v>384</v>
      </c>
      <c r="D58" s="13" t="s">
        <v>169</v>
      </c>
      <c r="E58" s="28">
        <f>SUM(E56:E57)</f>
        <v>0</v>
      </c>
      <c r="F58" s="28">
        <f t="shared" ref="F58:G58" si="64">SUM(F56:F57)</f>
        <v>0</v>
      </c>
      <c r="G58" s="28">
        <f t="shared" si="64"/>
        <v>0</v>
      </c>
      <c r="H58" s="28">
        <f t="shared" si="0"/>
        <v>0</v>
      </c>
      <c r="I58" s="94">
        <f>SUM(I56:I57)</f>
        <v>0</v>
      </c>
      <c r="J58" s="94">
        <f t="shared" ref="J58:K58" si="65">SUM(J56:J57)</f>
        <v>0</v>
      </c>
      <c r="K58" s="94">
        <f t="shared" si="65"/>
        <v>0</v>
      </c>
      <c r="L58" s="28">
        <f t="shared" si="45"/>
        <v>0</v>
      </c>
      <c r="M58" s="94">
        <f>SUM(M56:M57)</f>
        <v>0</v>
      </c>
      <c r="N58" s="94">
        <f t="shared" ref="N58:O58" si="66">SUM(N56:N57)</f>
        <v>0</v>
      </c>
      <c r="O58" s="94">
        <f t="shared" si="66"/>
        <v>0</v>
      </c>
      <c r="P58" s="28">
        <f t="shared" si="46"/>
        <v>0</v>
      </c>
      <c r="Q58" s="94">
        <f>SUM(Q56:Q57)</f>
        <v>0</v>
      </c>
      <c r="R58" s="94">
        <f t="shared" ref="R58:S58" si="67">SUM(R56:R57)</f>
        <v>0</v>
      </c>
      <c r="S58" s="94">
        <f t="shared" si="67"/>
        <v>0</v>
      </c>
      <c r="T58" s="28">
        <f t="shared" si="47"/>
        <v>0</v>
      </c>
      <c r="U58" s="94">
        <f>SUM(U56:U57)</f>
        <v>0</v>
      </c>
      <c r="V58" s="94">
        <f t="shared" ref="V58:W58" si="68">SUM(V56:V57)</f>
        <v>0</v>
      </c>
      <c r="W58" s="94">
        <f t="shared" si="68"/>
        <v>0</v>
      </c>
      <c r="X58" s="28">
        <f t="shared" si="48"/>
        <v>0</v>
      </c>
      <c r="Y58" s="28">
        <f t="shared" si="7"/>
        <v>0</v>
      </c>
      <c r="Z58" s="28">
        <f t="shared" si="7"/>
        <v>0</v>
      </c>
      <c r="AA58" s="28">
        <f t="shared" si="7"/>
        <v>0</v>
      </c>
      <c r="AB58" s="28">
        <f t="shared" si="6"/>
        <v>0</v>
      </c>
    </row>
    <row r="59" spans="1:28" x14ac:dyDescent="0.25">
      <c r="A59" s="146" t="s">
        <v>218</v>
      </c>
      <c r="B59" s="147"/>
      <c r="C59" s="13" t="s">
        <v>170</v>
      </c>
      <c r="D59" s="13" t="s">
        <v>171</v>
      </c>
      <c r="E59" s="28"/>
      <c r="F59" s="28"/>
      <c r="G59" s="28"/>
      <c r="H59" s="28">
        <f t="shared" si="0"/>
        <v>0</v>
      </c>
      <c r="I59" s="94"/>
      <c r="J59" s="94"/>
      <c r="K59" s="94"/>
      <c r="L59" s="28">
        <f t="shared" si="45"/>
        <v>0</v>
      </c>
      <c r="M59" s="94"/>
      <c r="N59" s="94"/>
      <c r="O59" s="94"/>
      <c r="P59" s="28">
        <f t="shared" si="46"/>
        <v>0</v>
      </c>
      <c r="Q59" s="94"/>
      <c r="R59" s="94"/>
      <c r="S59" s="94"/>
      <c r="T59" s="28">
        <f t="shared" si="47"/>
        <v>0</v>
      </c>
      <c r="U59" s="94"/>
      <c r="V59" s="94"/>
      <c r="W59" s="94"/>
      <c r="X59" s="28">
        <f t="shared" si="48"/>
        <v>0</v>
      </c>
      <c r="Y59" s="24">
        <f t="shared" si="7"/>
        <v>0</v>
      </c>
      <c r="Z59" s="24">
        <f t="shared" si="7"/>
        <v>0</v>
      </c>
      <c r="AA59" s="24">
        <f t="shared" si="7"/>
        <v>0</v>
      </c>
      <c r="AB59" s="28">
        <f t="shared" si="6"/>
        <v>0</v>
      </c>
    </row>
    <row r="60" spans="1:28" x14ac:dyDescent="0.25">
      <c r="A60" s="146" t="s">
        <v>219</v>
      </c>
      <c r="B60" s="147"/>
      <c r="C60" s="13" t="s">
        <v>16</v>
      </c>
      <c r="D60" s="13" t="s">
        <v>172</v>
      </c>
      <c r="E60" s="28"/>
      <c r="F60" s="28"/>
      <c r="G60" s="28"/>
      <c r="H60" s="28">
        <f t="shared" si="0"/>
        <v>0</v>
      </c>
      <c r="I60" s="94"/>
      <c r="J60" s="94"/>
      <c r="K60" s="94"/>
      <c r="L60" s="28">
        <f t="shared" si="45"/>
        <v>0</v>
      </c>
      <c r="M60" s="94"/>
      <c r="N60" s="94"/>
      <c r="O60" s="94"/>
      <c r="P60" s="28">
        <f t="shared" si="46"/>
        <v>0</v>
      </c>
      <c r="Q60" s="94"/>
      <c r="R60" s="94"/>
      <c r="S60" s="94"/>
      <c r="T60" s="28">
        <f t="shared" si="47"/>
        <v>0</v>
      </c>
      <c r="U60" s="94"/>
      <c r="V60" s="94"/>
      <c r="W60" s="94"/>
      <c r="X60" s="28">
        <f t="shared" si="48"/>
        <v>0</v>
      </c>
      <c r="Y60" s="24">
        <f t="shared" si="7"/>
        <v>0</v>
      </c>
      <c r="Z60" s="24">
        <f t="shared" si="7"/>
        <v>0</v>
      </c>
      <c r="AA60" s="24">
        <f t="shared" si="7"/>
        <v>0</v>
      </c>
      <c r="AB60" s="28">
        <f t="shared" si="6"/>
        <v>0</v>
      </c>
    </row>
    <row r="61" spans="1:28" ht="25.5" x14ac:dyDescent="0.25">
      <c r="A61" s="148" t="s">
        <v>220</v>
      </c>
      <c r="B61" s="149"/>
      <c r="C61" s="30" t="s">
        <v>383</v>
      </c>
      <c r="D61" s="30" t="s">
        <v>173</v>
      </c>
      <c r="E61" s="31">
        <f>E46+E47+E48+E49+E50+E51+E52+E55+E58+E59+E60</f>
        <v>7620000</v>
      </c>
      <c r="F61" s="31">
        <f t="shared" ref="F61:G61" si="69">F46+F47+F48+F49+F50+F51+F52+F55+F58+F59+F60</f>
        <v>0</v>
      </c>
      <c r="G61" s="31">
        <f t="shared" si="69"/>
        <v>0</v>
      </c>
      <c r="H61" s="31">
        <f t="shared" si="0"/>
        <v>7620000</v>
      </c>
      <c r="I61" s="96">
        <f>I46+I47+I48+I49+I50+I51+I52+I55+I58+I59+I60</f>
        <v>0</v>
      </c>
      <c r="J61" s="96">
        <f t="shared" ref="J61:K61" si="70">J46+J47+J48+J49+J50+J51+J52+J55+J58+J59+J60</f>
        <v>0</v>
      </c>
      <c r="K61" s="96">
        <f t="shared" si="70"/>
        <v>0</v>
      </c>
      <c r="L61" s="31">
        <f t="shared" si="45"/>
        <v>0</v>
      </c>
      <c r="M61" s="96">
        <f>M46+M47+M48+M49+M50+M51+M52+M55+M58+M59+M60</f>
        <v>0</v>
      </c>
      <c r="N61" s="96">
        <f t="shared" ref="N61:O61" si="71">N46+N47+N48+N49+N50+N51+N52+N55+N58+N59+N60</f>
        <v>0</v>
      </c>
      <c r="O61" s="96">
        <f t="shared" si="71"/>
        <v>0</v>
      </c>
      <c r="P61" s="31">
        <f t="shared" si="46"/>
        <v>0</v>
      </c>
      <c r="Q61" s="96">
        <f>Q46+Q47+Q48+Q49+Q50+Q51+Q52+Q55+Q58+Q59+Q60</f>
        <v>0</v>
      </c>
      <c r="R61" s="96">
        <f t="shared" ref="R61:S61" si="72">R46+R47+R48+R49+R50+R51+R52+R55+R58+R59+R60</f>
        <v>0</v>
      </c>
      <c r="S61" s="96">
        <f t="shared" si="72"/>
        <v>0</v>
      </c>
      <c r="T61" s="31">
        <f t="shared" si="47"/>
        <v>0</v>
      </c>
      <c r="U61" s="96">
        <f>U46+U47+U48+U49+U50+U51+U52+U55+U58+U59+U60</f>
        <v>0</v>
      </c>
      <c r="V61" s="96">
        <f t="shared" ref="V61:W61" si="73">V46+V47+V48+V49+V50+V51+V52+V55+V58+V59+V60</f>
        <v>0</v>
      </c>
      <c r="W61" s="96">
        <f t="shared" si="73"/>
        <v>0</v>
      </c>
      <c r="X61" s="31">
        <f t="shared" si="48"/>
        <v>0</v>
      </c>
      <c r="Y61" s="96">
        <f t="shared" si="7"/>
        <v>7620000</v>
      </c>
      <c r="Z61" s="96">
        <f t="shared" si="7"/>
        <v>0</v>
      </c>
      <c r="AA61" s="96">
        <f t="shared" si="7"/>
        <v>0</v>
      </c>
      <c r="AB61" s="28">
        <f t="shared" si="6"/>
        <v>7620000</v>
      </c>
    </row>
    <row r="62" spans="1:28" x14ac:dyDescent="0.25">
      <c r="A62" s="143" t="s">
        <v>221</v>
      </c>
      <c r="B62" s="144"/>
      <c r="C62" s="23" t="s">
        <v>18</v>
      </c>
      <c r="D62" s="23" t="s">
        <v>174</v>
      </c>
      <c r="E62" s="24"/>
      <c r="F62" s="24"/>
      <c r="G62" s="24"/>
      <c r="H62" s="24">
        <f t="shared" si="0"/>
        <v>0</v>
      </c>
      <c r="I62" s="91"/>
      <c r="J62" s="91"/>
      <c r="K62" s="91"/>
      <c r="L62" s="24">
        <f t="shared" si="45"/>
        <v>0</v>
      </c>
      <c r="M62" s="91"/>
      <c r="N62" s="91"/>
      <c r="O62" s="91"/>
      <c r="P62" s="24">
        <f t="shared" si="46"/>
        <v>0</v>
      </c>
      <c r="Q62" s="91"/>
      <c r="R62" s="91"/>
      <c r="S62" s="91"/>
      <c r="T62" s="24">
        <f t="shared" si="47"/>
        <v>0</v>
      </c>
      <c r="U62" s="91"/>
      <c r="V62" s="91"/>
      <c r="W62" s="91"/>
      <c r="X62" s="24">
        <f t="shared" si="48"/>
        <v>0</v>
      </c>
      <c r="Y62" s="24">
        <f t="shared" si="7"/>
        <v>0</v>
      </c>
      <c r="Z62" s="24">
        <f t="shared" si="7"/>
        <v>0</v>
      </c>
      <c r="AA62" s="24">
        <f t="shared" si="7"/>
        <v>0</v>
      </c>
      <c r="AB62" s="28">
        <f t="shared" si="6"/>
        <v>0</v>
      </c>
    </row>
    <row r="63" spans="1:28" x14ac:dyDescent="0.25">
      <c r="A63" s="143" t="s">
        <v>222</v>
      </c>
      <c r="B63" s="144"/>
      <c r="C63" s="23" t="s">
        <v>19</v>
      </c>
      <c r="D63" s="23" t="s">
        <v>175</v>
      </c>
      <c r="E63" s="24"/>
      <c r="F63" s="24"/>
      <c r="G63" s="24"/>
      <c r="H63" s="24">
        <f t="shared" si="0"/>
        <v>0</v>
      </c>
      <c r="I63" s="91"/>
      <c r="J63" s="91"/>
      <c r="K63" s="91"/>
      <c r="L63" s="24">
        <f t="shared" si="45"/>
        <v>0</v>
      </c>
      <c r="M63" s="91"/>
      <c r="N63" s="91"/>
      <c r="O63" s="91"/>
      <c r="P63" s="24">
        <f t="shared" si="46"/>
        <v>0</v>
      </c>
      <c r="Q63" s="91"/>
      <c r="R63" s="91"/>
      <c r="S63" s="91"/>
      <c r="T63" s="24">
        <f t="shared" si="47"/>
        <v>0</v>
      </c>
      <c r="U63" s="91"/>
      <c r="V63" s="91"/>
      <c r="W63" s="91"/>
      <c r="X63" s="24">
        <f t="shared" si="48"/>
        <v>0</v>
      </c>
      <c r="Y63" s="24">
        <f t="shared" si="7"/>
        <v>0</v>
      </c>
      <c r="Z63" s="24">
        <f t="shared" si="7"/>
        <v>0</v>
      </c>
      <c r="AA63" s="24">
        <f t="shared" si="7"/>
        <v>0</v>
      </c>
      <c r="AB63" s="28">
        <f t="shared" si="6"/>
        <v>0</v>
      </c>
    </row>
    <row r="64" spans="1:28" x14ac:dyDescent="0.25">
      <c r="A64" s="143" t="s">
        <v>223</v>
      </c>
      <c r="B64" s="144"/>
      <c r="C64" s="23" t="s">
        <v>20</v>
      </c>
      <c r="D64" s="23" t="s">
        <v>176</v>
      </c>
      <c r="E64" s="24"/>
      <c r="F64" s="24"/>
      <c r="G64" s="24"/>
      <c r="H64" s="24">
        <f t="shared" si="0"/>
        <v>0</v>
      </c>
      <c r="I64" s="91"/>
      <c r="J64" s="91"/>
      <c r="K64" s="91"/>
      <c r="L64" s="24">
        <f t="shared" si="45"/>
        <v>0</v>
      </c>
      <c r="M64" s="91"/>
      <c r="N64" s="91"/>
      <c r="O64" s="91"/>
      <c r="P64" s="24">
        <f t="shared" si="46"/>
        <v>0</v>
      </c>
      <c r="Q64" s="91"/>
      <c r="R64" s="91"/>
      <c r="S64" s="91"/>
      <c r="T64" s="24">
        <f t="shared" si="47"/>
        <v>0</v>
      </c>
      <c r="U64" s="91"/>
      <c r="V64" s="91"/>
      <c r="W64" s="91"/>
      <c r="X64" s="24">
        <f t="shared" si="48"/>
        <v>0</v>
      </c>
      <c r="Y64" s="24">
        <f t="shared" si="7"/>
        <v>0</v>
      </c>
      <c r="Z64" s="24">
        <f t="shared" si="7"/>
        <v>0</v>
      </c>
      <c r="AA64" s="24">
        <f t="shared" si="7"/>
        <v>0</v>
      </c>
      <c r="AB64" s="28">
        <f t="shared" si="6"/>
        <v>0</v>
      </c>
    </row>
    <row r="65" spans="1:28" x14ac:dyDescent="0.25">
      <c r="A65" s="143" t="s">
        <v>224</v>
      </c>
      <c r="B65" s="144"/>
      <c r="C65" s="23" t="s">
        <v>21</v>
      </c>
      <c r="D65" s="23" t="s">
        <v>177</v>
      </c>
      <c r="E65" s="24"/>
      <c r="F65" s="24"/>
      <c r="G65" s="24"/>
      <c r="H65" s="24">
        <f t="shared" si="0"/>
        <v>0</v>
      </c>
      <c r="I65" s="91"/>
      <c r="J65" s="91"/>
      <c r="K65" s="91"/>
      <c r="L65" s="24">
        <f t="shared" si="45"/>
        <v>0</v>
      </c>
      <c r="M65" s="91"/>
      <c r="N65" s="91"/>
      <c r="O65" s="91"/>
      <c r="P65" s="24">
        <f t="shared" si="46"/>
        <v>0</v>
      </c>
      <c r="Q65" s="91"/>
      <c r="R65" s="91"/>
      <c r="S65" s="91"/>
      <c r="T65" s="24">
        <f t="shared" si="47"/>
        <v>0</v>
      </c>
      <c r="U65" s="91"/>
      <c r="V65" s="91"/>
      <c r="W65" s="91"/>
      <c r="X65" s="24">
        <f t="shared" si="48"/>
        <v>0</v>
      </c>
      <c r="Y65" s="24">
        <f t="shared" si="7"/>
        <v>0</v>
      </c>
      <c r="Z65" s="24">
        <f t="shared" si="7"/>
        <v>0</v>
      </c>
      <c r="AA65" s="24">
        <f t="shared" si="7"/>
        <v>0</v>
      </c>
      <c r="AB65" s="28">
        <f t="shared" si="6"/>
        <v>0</v>
      </c>
    </row>
    <row r="66" spans="1:28" ht="25.5" x14ac:dyDescent="0.25">
      <c r="A66" s="143" t="s">
        <v>225</v>
      </c>
      <c r="B66" s="144"/>
      <c r="C66" s="23" t="s">
        <v>22</v>
      </c>
      <c r="D66" s="23" t="s">
        <v>178</v>
      </c>
      <c r="E66" s="25"/>
      <c r="F66" s="25"/>
      <c r="G66" s="25"/>
      <c r="H66" s="25">
        <f t="shared" si="0"/>
        <v>0</v>
      </c>
      <c r="I66" s="92"/>
      <c r="J66" s="92"/>
      <c r="K66" s="92"/>
      <c r="L66" s="25">
        <f t="shared" si="45"/>
        <v>0</v>
      </c>
      <c r="M66" s="92"/>
      <c r="N66" s="92"/>
      <c r="O66" s="92"/>
      <c r="P66" s="25">
        <f t="shared" si="46"/>
        <v>0</v>
      </c>
      <c r="Q66" s="92"/>
      <c r="R66" s="92"/>
      <c r="S66" s="92"/>
      <c r="T66" s="25">
        <f t="shared" si="47"/>
        <v>0</v>
      </c>
      <c r="U66" s="92"/>
      <c r="V66" s="92"/>
      <c r="W66" s="92"/>
      <c r="X66" s="25">
        <f t="shared" si="48"/>
        <v>0</v>
      </c>
      <c r="Y66" s="24">
        <f t="shared" si="7"/>
        <v>0</v>
      </c>
      <c r="Z66" s="24">
        <f t="shared" si="7"/>
        <v>0</v>
      </c>
      <c r="AA66" s="24">
        <f t="shared" si="7"/>
        <v>0</v>
      </c>
      <c r="AB66" s="28">
        <f t="shared" si="6"/>
        <v>0</v>
      </c>
    </row>
    <row r="67" spans="1:28" ht="25.5" x14ac:dyDescent="0.25">
      <c r="A67" s="148" t="s">
        <v>226</v>
      </c>
      <c r="B67" s="149"/>
      <c r="C67" s="30" t="s">
        <v>382</v>
      </c>
      <c r="D67" s="30" t="s">
        <v>179</v>
      </c>
      <c r="E67" s="31">
        <f>SUM(E62:E66)</f>
        <v>0</v>
      </c>
      <c r="F67" s="31">
        <f t="shared" ref="F67:G67" si="74">SUM(F62:F66)</f>
        <v>0</v>
      </c>
      <c r="G67" s="31">
        <f t="shared" si="74"/>
        <v>0</v>
      </c>
      <c r="H67" s="31">
        <f t="shared" si="0"/>
        <v>0</v>
      </c>
      <c r="I67" s="96">
        <f>SUM(I62:I66)</f>
        <v>0</v>
      </c>
      <c r="J67" s="96">
        <f t="shared" ref="J67:K67" si="75">SUM(J62:J66)</f>
        <v>0</v>
      </c>
      <c r="K67" s="96">
        <f t="shared" si="75"/>
        <v>0</v>
      </c>
      <c r="L67" s="31">
        <f t="shared" si="45"/>
        <v>0</v>
      </c>
      <c r="M67" s="96">
        <f>SUM(M62:M66)</f>
        <v>0</v>
      </c>
      <c r="N67" s="96">
        <f t="shared" ref="N67:O67" si="76">SUM(N62:N66)</f>
        <v>0</v>
      </c>
      <c r="O67" s="96">
        <f t="shared" si="76"/>
        <v>0</v>
      </c>
      <c r="P67" s="31">
        <f t="shared" si="46"/>
        <v>0</v>
      </c>
      <c r="Q67" s="96">
        <f>SUM(Q62:Q66)</f>
        <v>0</v>
      </c>
      <c r="R67" s="96">
        <f t="shared" ref="R67:S67" si="77">SUM(R62:R66)</f>
        <v>0</v>
      </c>
      <c r="S67" s="96">
        <f t="shared" si="77"/>
        <v>0</v>
      </c>
      <c r="T67" s="31">
        <f t="shared" si="47"/>
        <v>0</v>
      </c>
      <c r="U67" s="96">
        <f>SUM(U62:U66)</f>
        <v>0</v>
      </c>
      <c r="V67" s="96">
        <f t="shared" ref="V67:W67" si="78">SUM(V62:V66)</f>
        <v>0</v>
      </c>
      <c r="W67" s="96">
        <f t="shared" si="78"/>
        <v>0</v>
      </c>
      <c r="X67" s="31">
        <f t="shared" si="48"/>
        <v>0</v>
      </c>
      <c r="Y67" s="96">
        <f t="shared" si="7"/>
        <v>0</v>
      </c>
      <c r="Z67" s="96">
        <f t="shared" si="7"/>
        <v>0</v>
      </c>
      <c r="AA67" s="96">
        <f t="shared" si="7"/>
        <v>0</v>
      </c>
      <c r="AB67" s="96">
        <f t="shared" si="6"/>
        <v>0</v>
      </c>
    </row>
    <row r="68" spans="1:28" ht="51" x14ac:dyDescent="0.25">
      <c r="A68" s="146" t="s">
        <v>227</v>
      </c>
      <c r="B68" s="147"/>
      <c r="C68" s="13" t="s">
        <v>180</v>
      </c>
      <c r="D68" s="13" t="s">
        <v>181</v>
      </c>
      <c r="E68" s="29"/>
      <c r="F68" s="29"/>
      <c r="G68" s="29"/>
      <c r="H68" s="29">
        <f t="shared" si="0"/>
        <v>0</v>
      </c>
      <c r="I68" s="95"/>
      <c r="J68" s="95"/>
      <c r="K68" s="95"/>
      <c r="L68" s="29">
        <f t="shared" si="45"/>
        <v>0</v>
      </c>
      <c r="M68" s="95"/>
      <c r="N68" s="95"/>
      <c r="O68" s="95"/>
      <c r="P68" s="29">
        <f t="shared" si="46"/>
        <v>0</v>
      </c>
      <c r="Q68" s="95"/>
      <c r="R68" s="95"/>
      <c r="S68" s="95"/>
      <c r="T68" s="29">
        <f t="shared" si="47"/>
        <v>0</v>
      </c>
      <c r="U68" s="95"/>
      <c r="V68" s="95"/>
      <c r="W68" s="95"/>
      <c r="X68" s="29">
        <f t="shared" si="48"/>
        <v>0</v>
      </c>
      <c r="Y68" s="24">
        <f t="shared" si="7"/>
        <v>0</v>
      </c>
      <c r="Z68" s="24">
        <f t="shared" si="7"/>
        <v>0</v>
      </c>
      <c r="AA68" s="24">
        <f t="shared" si="7"/>
        <v>0</v>
      </c>
      <c r="AB68" s="28">
        <f t="shared" si="6"/>
        <v>0</v>
      </c>
    </row>
    <row r="69" spans="1:28" ht="38.25" x14ac:dyDescent="0.25">
      <c r="A69" s="146" t="s">
        <v>228</v>
      </c>
      <c r="B69" s="147"/>
      <c r="C69" s="13" t="s">
        <v>182</v>
      </c>
      <c r="D69" s="13" t="s">
        <v>183</v>
      </c>
      <c r="E69" s="29"/>
      <c r="F69" s="29"/>
      <c r="G69" s="29"/>
      <c r="H69" s="29">
        <f t="shared" si="0"/>
        <v>0</v>
      </c>
      <c r="I69" s="95"/>
      <c r="J69" s="95"/>
      <c r="K69" s="95"/>
      <c r="L69" s="29">
        <f t="shared" si="45"/>
        <v>0</v>
      </c>
      <c r="M69" s="95"/>
      <c r="N69" s="95"/>
      <c r="O69" s="95"/>
      <c r="P69" s="29">
        <f t="shared" si="46"/>
        <v>0</v>
      </c>
      <c r="Q69" s="95"/>
      <c r="R69" s="95"/>
      <c r="S69" s="95"/>
      <c r="T69" s="29">
        <f t="shared" si="47"/>
        <v>0</v>
      </c>
      <c r="U69" s="95"/>
      <c r="V69" s="95"/>
      <c r="W69" s="95"/>
      <c r="X69" s="29">
        <f t="shared" si="48"/>
        <v>0</v>
      </c>
      <c r="Y69" s="24">
        <f t="shared" si="7"/>
        <v>0</v>
      </c>
      <c r="Z69" s="24">
        <f t="shared" si="7"/>
        <v>0</v>
      </c>
      <c r="AA69" s="24">
        <f t="shared" si="7"/>
        <v>0</v>
      </c>
      <c r="AB69" s="28">
        <f t="shared" si="6"/>
        <v>0</v>
      </c>
    </row>
    <row r="70" spans="1:28" ht="51" x14ac:dyDescent="0.25">
      <c r="A70" s="146" t="s">
        <v>229</v>
      </c>
      <c r="B70" s="147"/>
      <c r="C70" s="13" t="s">
        <v>184</v>
      </c>
      <c r="D70" s="13" t="s">
        <v>185</v>
      </c>
      <c r="E70" s="29"/>
      <c r="F70" s="29"/>
      <c r="G70" s="29"/>
      <c r="H70" s="29">
        <f t="shared" si="0"/>
        <v>0</v>
      </c>
      <c r="I70" s="95"/>
      <c r="J70" s="95"/>
      <c r="K70" s="95"/>
      <c r="L70" s="29">
        <f t="shared" si="45"/>
        <v>0</v>
      </c>
      <c r="M70" s="95"/>
      <c r="N70" s="95"/>
      <c r="O70" s="95"/>
      <c r="P70" s="29">
        <f t="shared" si="46"/>
        <v>0</v>
      </c>
      <c r="Q70" s="95"/>
      <c r="R70" s="95"/>
      <c r="S70" s="95"/>
      <c r="T70" s="29">
        <f t="shared" si="47"/>
        <v>0</v>
      </c>
      <c r="U70" s="95"/>
      <c r="V70" s="95"/>
      <c r="W70" s="95"/>
      <c r="X70" s="29">
        <f t="shared" si="48"/>
        <v>0</v>
      </c>
      <c r="Y70" s="24">
        <f t="shared" si="7"/>
        <v>0</v>
      </c>
      <c r="Z70" s="24">
        <f t="shared" si="7"/>
        <v>0</v>
      </c>
      <c r="AA70" s="24">
        <f t="shared" si="7"/>
        <v>0</v>
      </c>
      <c r="AB70" s="28">
        <f t="shared" si="6"/>
        <v>0</v>
      </c>
    </row>
    <row r="71" spans="1:28" ht="51" x14ac:dyDescent="0.25">
      <c r="A71" s="146" t="s">
        <v>230</v>
      </c>
      <c r="B71" s="147"/>
      <c r="C71" s="13" t="s">
        <v>186</v>
      </c>
      <c r="D71" s="13" t="s">
        <v>187</v>
      </c>
      <c r="E71" s="29"/>
      <c r="F71" s="29"/>
      <c r="G71" s="29"/>
      <c r="H71" s="29">
        <f t="shared" si="0"/>
        <v>0</v>
      </c>
      <c r="I71" s="95"/>
      <c r="J71" s="95"/>
      <c r="K71" s="95"/>
      <c r="L71" s="29">
        <f t="shared" si="45"/>
        <v>0</v>
      </c>
      <c r="M71" s="95"/>
      <c r="N71" s="95"/>
      <c r="O71" s="95"/>
      <c r="P71" s="29">
        <f t="shared" si="46"/>
        <v>0</v>
      </c>
      <c r="Q71" s="95"/>
      <c r="R71" s="95"/>
      <c r="S71" s="95"/>
      <c r="T71" s="29">
        <f t="shared" si="47"/>
        <v>0</v>
      </c>
      <c r="U71" s="95"/>
      <c r="V71" s="95"/>
      <c r="W71" s="95"/>
      <c r="X71" s="29">
        <f t="shared" si="48"/>
        <v>0</v>
      </c>
      <c r="Y71" s="24">
        <f t="shared" si="7"/>
        <v>0</v>
      </c>
      <c r="Z71" s="24">
        <f t="shared" si="7"/>
        <v>0</v>
      </c>
      <c r="AA71" s="24">
        <f t="shared" si="7"/>
        <v>0</v>
      </c>
      <c r="AB71" s="28">
        <f t="shared" si="6"/>
        <v>0</v>
      </c>
    </row>
    <row r="72" spans="1:28" ht="25.5" x14ac:dyDescent="0.25">
      <c r="A72" s="146" t="s">
        <v>231</v>
      </c>
      <c r="B72" s="147"/>
      <c r="C72" s="13" t="s">
        <v>188</v>
      </c>
      <c r="D72" s="13" t="s">
        <v>189</v>
      </c>
      <c r="E72" s="29"/>
      <c r="F72" s="29"/>
      <c r="G72" s="29"/>
      <c r="H72" s="29">
        <f t="shared" si="0"/>
        <v>0</v>
      </c>
      <c r="I72" s="95"/>
      <c r="J72" s="95"/>
      <c r="K72" s="95"/>
      <c r="L72" s="29">
        <f t="shared" si="45"/>
        <v>0</v>
      </c>
      <c r="M72" s="95"/>
      <c r="N72" s="95"/>
      <c r="O72" s="95"/>
      <c r="P72" s="29">
        <f t="shared" si="46"/>
        <v>0</v>
      </c>
      <c r="Q72" s="95"/>
      <c r="R72" s="95"/>
      <c r="S72" s="95"/>
      <c r="T72" s="29">
        <f t="shared" si="47"/>
        <v>0</v>
      </c>
      <c r="U72" s="95"/>
      <c r="V72" s="95"/>
      <c r="W72" s="95"/>
      <c r="X72" s="29">
        <f t="shared" si="48"/>
        <v>0</v>
      </c>
      <c r="Y72" s="24">
        <f t="shared" si="7"/>
        <v>0</v>
      </c>
      <c r="Z72" s="24">
        <f t="shared" si="7"/>
        <v>0</v>
      </c>
      <c r="AA72" s="24">
        <f t="shared" si="7"/>
        <v>0</v>
      </c>
      <c r="AB72" s="28">
        <f t="shared" si="6"/>
        <v>0</v>
      </c>
    </row>
    <row r="73" spans="1:28" ht="25.5" x14ac:dyDescent="0.25">
      <c r="A73" s="148" t="s">
        <v>232</v>
      </c>
      <c r="B73" s="149"/>
      <c r="C73" s="30" t="s">
        <v>381</v>
      </c>
      <c r="D73" s="30" t="s">
        <v>190</v>
      </c>
      <c r="E73" s="32">
        <f>SUM(E68:E72)</f>
        <v>0</v>
      </c>
      <c r="F73" s="32">
        <f t="shared" ref="F73:G73" si="79">SUM(F68:F72)</f>
        <v>0</v>
      </c>
      <c r="G73" s="32">
        <f t="shared" si="79"/>
        <v>0</v>
      </c>
      <c r="H73" s="32">
        <f t="shared" si="0"/>
        <v>0</v>
      </c>
      <c r="I73" s="97">
        <f>SUM(I68:I72)</f>
        <v>0</v>
      </c>
      <c r="J73" s="97">
        <f t="shared" ref="J73:K73" si="80">SUM(J68:J72)</f>
        <v>0</v>
      </c>
      <c r="K73" s="97">
        <f t="shared" si="80"/>
        <v>0</v>
      </c>
      <c r="L73" s="32">
        <f t="shared" si="45"/>
        <v>0</v>
      </c>
      <c r="M73" s="97">
        <f>SUM(M68:M72)</f>
        <v>0</v>
      </c>
      <c r="N73" s="97">
        <f t="shared" ref="N73:O73" si="81">SUM(N68:N72)</f>
        <v>0</v>
      </c>
      <c r="O73" s="97">
        <f t="shared" si="81"/>
        <v>0</v>
      </c>
      <c r="P73" s="32">
        <f t="shared" si="46"/>
        <v>0</v>
      </c>
      <c r="Q73" s="97">
        <f>SUM(Q68:Q72)</f>
        <v>0</v>
      </c>
      <c r="R73" s="97">
        <f t="shared" ref="R73:S73" si="82">SUM(R68:R72)</f>
        <v>0</v>
      </c>
      <c r="S73" s="97">
        <f t="shared" si="82"/>
        <v>0</v>
      </c>
      <c r="T73" s="32">
        <f t="shared" si="47"/>
        <v>0</v>
      </c>
      <c r="U73" s="97">
        <f>SUM(U68:U72)</f>
        <v>0</v>
      </c>
      <c r="V73" s="97">
        <f t="shared" ref="V73:W73" si="83">SUM(V68:V72)</f>
        <v>0</v>
      </c>
      <c r="W73" s="97">
        <f t="shared" si="83"/>
        <v>0</v>
      </c>
      <c r="X73" s="32">
        <f t="shared" si="48"/>
        <v>0</v>
      </c>
      <c r="Y73" s="32">
        <f t="shared" si="7"/>
        <v>0</v>
      </c>
      <c r="Z73" s="32">
        <f t="shared" si="7"/>
        <v>0</v>
      </c>
      <c r="AA73" s="32">
        <f t="shared" si="7"/>
        <v>0</v>
      </c>
      <c r="AB73" s="32">
        <f t="shared" si="6"/>
        <v>0</v>
      </c>
    </row>
    <row r="74" spans="1:28" ht="51" x14ac:dyDescent="0.25">
      <c r="A74" s="143" t="s">
        <v>233</v>
      </c>
      <c r="B74" s="144"/>
      <c r="C74" s="23" t="s">
        <v>191</v>
      </c>
      <c r="D74" s="23" t="s">
        <v>192</v>
      </c>
      <c r="E74" s="25"/>
      <c r="F74" s="25"/>
      <c r="G74" s="25"/>
      <c r="H74" s="25">
        <f t="shared" si="0"/>
        <v>0</v>
      </c>
      <c r="I74" s="92"/>
      <c r="J74" s="92"/>
      <c r="K74" s="92"/>
      <c r="L74" s="25">
        <f t="shared" si="45"/>
        <v>0</v>
      </c>
      <c r="M74" s="92"/>
      <c r="N74" s="92"/>
      <c r="O74" s="92"/>
      <c r="P74" s="25">
        <f t="shared" si="46"/>
        <v>0</v>
      </c>
      <c r="Q74" s="92"/>
      <c r="R74" s="92"/>
      <c r="S74" s="92"/>
      <c r="T74" s="25">
        <f t="shared" si="47"/>
        <v>0</v>
      </c>
      <c r="U74" s="92"/>
      <c r="V74" s="92"/>
      <c r="W74" s="92"/>
      <c r="X74" s="25">
        <f t="shared" si="48"/>
        <v>0</v>
      </c>
      <c r="Y74" s="24">
        <f t="shared" si="7"/>
        <v>0</v>
      </c>
      <c r="Z74" s="24">
        <f t="shared" si="7"/>
        <v>0</v>
      </c>
      <c r="AA74" s="24">
        <f t="shared" si="7"/>
        <v>0</v>
      </c>
      <c r="AB74" s="28">
        <f t="shared" si="6"/>
        <v>0</v>
      </c>
    </row>
    <row r="75" spans="1:28" ht="38.25" x14ac:dyDescent="0.25">
      <c r="A75" s="143" t="s">
        <v>234</v>
      </c>
      <c r="B75" s="144"/>
      <c r="C75" s="23" t="s">
        <v>193</v>
      </c>
      <c r="D75" s="23" t="s">
        <v>194</v>
      </c>
      <c r="E75" s="25"/>
      <c r="F75" s="25"/>
      <c r="G75" s="25"/>
      <c r="H75" s="25">
        <f t="shared" ref="H75:H111" si="84">E75+F75+G75</f>
        <v>0</v>
      </c>
      <c r="I75" s="92"/>
      <c r="J75" s="92"/>
      <c r="K75" s="92"/>
      <c r="L75" s="25">
        <f t="shared" si="45"/>
        <v>0</v>
      </c>
      <c r="M75" s="92"/>
      <c r="N75" s="92"/>
      <c r="O75" s="92"/>
      <c r="P75" s="25">
        <f t="shared" si="46"/>
        <v>0</v>
      </c>
      <c r="Q75" s="92"/>
      <c r="R75" s="92"/>
      <c r="S75" s="92"/>
      <c r="T75" s="25">
        <f t="shared" si="47"/>
        <v>0</v>
      </c>
      <c r="U75" s="92"/>
      <c r="V75" s="92"/>
      <c r="W75" s="92"/>
      <c r="X75" s="25">
        <f t="shared" si="48"/>
        <v>0</v>
      </c>
      <c r="Y75" s="24">
        <f t="shared" si="7"/>
        <v>0</v>
      </c>
      <c r="Z75" s="24">
        <f t="shared" si="7"/>
        <v>0</v>
      </c>
      <c r="AA75" s="24">
        <f t="shared" si="7"/>
        <v>0</v>
      </c>
      <c r="AB75" s="28">
        <f t="shared" ref="AB75:AB111" si="85">Y75+Z75+AA75</f>
        <v>0</v>
      </c>
    </row>
    <row r="76" spans="1:28" ht="51" x14ac:dyDescent="0.25">
      <c r="A76" s="143" t="s">
        <v>235</v>
      </c>
      <c r="B76" s="144"/>
      <c r="C76" s="23" t="s">
        <v>195</v>
      </c>
      <c r="D76" s="23" t="s">
        <v>196</v>
      </c>
      <c r="E76" s="25"/>
      <c r="F76" s="25"/>
      <c r="G76" s="25"/>
      <c r="H76" s="25">
        <f t="shared" si="84"/>
        <v>0</v>
      </c>
      <c r="I76" s="92"/>
      <c r="J76" s="92"/>
      <c r="K76" s="92"/>
      <c r="L76" s="25">
        <f t="shared" si="45"/>
        <v>0</v>
      </c>
      <c r="M76" s="92"/>
      <c r="N76" s="92"/>
      <c r="O76" s="92"/>
      <c r="P76" s="25">
        <f t="shared" si="46"/>
        <v>0</v>
      </c>
      <c r="Q76" s="92"/>
      <c r="R76" s="92"/>
      <c r="S76" s="92"/>
      <c r="T76" s="25">
        <f t="shared" si="47"/>
        <v>0</v>
      </c>
      <c r="U76" s="92"/>
      <c r="V76" s="92"/>
      <c r="W76" s="92"/>
      <c r="X76" s="25">
        <f t="shared" si="48"/>
        <v>0</v>
      </c>
      <c r="Y76" s="24">
        <f t="shared" ref="Y76:AA111" si="86">+E76+I76+M76+Q76+U76</f>
        <v>0</v>
      </c>
      <c r="Z76" s="24">
        <f t="shared" si="86"/>
        <v>0</v>
      </c>
      <c r="AA76" s="24">
        <f t="shared" si="86"/>
        <v>0</v>
      </c>
      <c r="AB76" s="28">
        <f t="shared" si="85"/>
        <v>0</v>
      </c>
    </row>
    <row r="77" spans="1:28" ht="51" x14ac:dyDescent="0.25">
      <c r="A77" s="143" t="s">
        <v>236</v>
      </c>
      <c r="B77" s="144"/>
      <c r="C77" s="23" t="s">
        <v>197</v>
      </c>
      <c r="D77" s="23" t="s">
        <v>198</v>
      </c>
      <c r="E77" s="24"/>
      <c r="F77" s="25"/>
      <c r="G77" s="25"/>
      <c r="H77" s="24">
        <f t="shared" si="84"/>
        <v>0</v>
      </c>
      <c r="I77" s="91"/>
      <c r="J77" s="91"/>
      <c r="K77" s="91"/>
      <c r="L77" s="24">
        <f t="shared" si="45"/>
        <v>0</v>
      </c>
      <c r="M77" s="91"/>
      <c r="N77" s="91"/>
      <c r="O77" s="91"/>
      <c r="P77" s="24">
        <f t="shared" si="46"/>
        <v>0</v>
      </c>
      <c r="Q77" s="91"/>
      <c r="R77" s="91"/>
      <c r="S77" s="91"/>
      <c r="T77" s="24">
        <f t="shared" si="47"/>
        <v>0</v>
      </c>
      <c r="U77" s="91"/>
      <c r="V77" s="91"/>
      <c r="W77" s="91"/>
      <c r="X77" s="24">
        <f t="shared" si="48"/>
        <v>0</v>
      </c>
      <c r="Y77" s="24">
        <f t="shared" si="86"/>
        <v>0</v>
      </c>
      <c r="Z77" s="24">
        <f t="shared" si="86"/>
        <v>0</v>
      </c>
      <c r="AA77" s="24">
        <f t="shared" si="86"/>
        <v>0</v>
      </c>
      <c r="AB77" s="28">
        <f t="shared" si="85"/>
        <v>0</v>
      </c>
    </row>
    <row r="78" spans="1:28" ht="25.5" x14ac:dyDescent="0.25">
      <c r="A78" s="143" t="s">
        <v>237</v>
      </c>
      <c r="B78" s="144"/>
      <c r="C78" s="23" t="s">
        <v>199</v>
      </c>
      <c r="D78" s="23" t="s">
        <v>200</v>
      </c>
      <c r="E78" s="24"/>
      <c r="F78" s="25"/>
      <c r="G78" s="25"/>
      <c r="H78" s="24">
        <f t="shared" si="84"/>
        <v>0</v>
      </c>
      <c r="I78" s="91"/>
      <c r="J78" s="91"/>
      <c r="K78" s="91"/>
      <c r="L78" s="24">
        <f t="shared" si="45"/>
        <v>0</v>
      </c>
      <c r="M78" s="91"/>
      <c r="N78" s="91"/>
      <c r="O78" s="91"/>
      <c r="P78" s="24">
        <f t="shared" si="46"/>
        <v>0</v>
      </c>
      <c r="Q78" s="91"/>
      <c r="R78" s="91"/>
      <c r="S78" s="91"/>
      <c r="T78" s="24">
        <f t="shared" si="47"/>
        <v>0</v>
      </c>
      <c r="U78" s="91"/>
      <c r="V78" s="91"/>
      <c r="W78" s="91"/>
      <c r="X78" s="24">
        <f t="shared" si="48"/>
        <v>0</v>
      </c>
      <c r="Y78" s="24">
        <f t="shared" si="86"/>
        <v>0</v>
      </c>
      <c r="Z78" s="24">
        <f t="shared" si="86"/>
        <v>0</v>
      </c>
      <c r="AA78" s="24">
        <f t="shared" si="86"/>
        <v>0</v>
      </c>
      <c r="AB78" s="28">
        <f t="shared" si="85"/>
        <v>0</v>
      </c>
    </row>
    <row r="79" spans="1:28" ht="25.5" x14ac:dyDescent="0.25">
      <c r="A79" s="148" t="s">
        <v>238</v>
      </c>
      <c r="B79" s="149"/>
      <c r="C79" s="30" t="s">
        <v>380</v>
      </c>
      <c r="D79" s="30" t="s">
        <v>201</v>
      </c>
      <c r="E79" s="32"/>
      <c r="F79" s="32"/>
      <c r="G79" s="32"/>
      <c r="H79" s="32">
        <f t="shared" si="84"/>
        <v>0</v>
      </c>
      <c r="I79" s="97"/>
      <c r="J79" s="97"/>
      <c r="K79" s="97"/>
      <c r="L79" s="32">
        <f t="shared" si="45"/>
        <v>0</v>
      </c>
      <c r="M79" s="97"/>
      <c r="N79" s="97"/>
      <c r="O79" s="97"/>
      <c r="P79" s="32">
        <f t="shared" si="46"/>
        <v>0</v>
      </c>
      <c r="Q79" s="97"/>
      <c r="R79" s="97"/>
      <c r="S79" s="97"/>
      <c r="T79" s="32">
        <f t="shared" si="47"/>
        <v>0</v>
      </c>
      <c r="U79" s="97"/>
      <c r="V79" s="97"/>
      <c r="W79" s="97"/>
      <c r="X79" s="32">
        <f t="shared" si="48"/>
        <v>0</v>
      </c>
      <c r="Y79" s="32">
        <f t="shared" si="86"/>
        <v>0</v>
      </c>
      <c r="Z79" s="32">
        <f t="shared" si="86"/>
        <v>0</v>
      </c>
      <c r="AA79" s="32">
        <f t="shared" si="86"/>
        <v>0</v>
      </c>
      <c r="AB79" s="32">
        <f t="shared" si="85"/>
        <v>0</v>
      </c>
    </row>
    <row r="80" spans="1:28" ht="25.5" x14ac:dyDescent="0.25">
      <c r="A80" s="152" t="s">
        <v>301</v>
      </c>
      <c r="B80" s="153"/>
      <c r="C80" s="53" t="s">
        <v>379</v>
      </c>
      <c r="D80" s="53" t="s">
        <v>202</v>
      </c>
      <c r="E80" s="34">
        <f>E25+E31+E45+E61+E67+E73+E79</f>
        <v>7620000</v>
      </c>
      <c r="F80" s="34">
        <f t="shared" ref="F80:G80" si="87">F25+F31+F45+F61+F67+F73+F79</f>
        <v>0</v>
      </c>
      <c r="G80" s="34">
        <f t="shared" si="87"/>
        <v>0</v>
      </c>
      <c r="H80" s="34">
        <f t="shared" si="84"/>
        <v>7620000</v>
      </c>
      <c r="I80" s="98">
        <f>I25+I31+I45+I61+I67+I73+I79</f>
        <v>0</v>
      </c>
      <c r="J80" s="98">
        <f t="shared" ref="J80:K80" si="88">J25+J31+J45+J61+J67+J73+J79</f>
        <v>0</v>
      </c>
      <c r="K80" s="98">
        <f t="shared" si="88"/>
        <v>0</v>
      </c>
      <c r="L80" s="34">
        <f t="shared" si="45"/>
        <v>0</v>
      </c>
      <c r="M80" s="98">
        <f>M25+M31+M45+M61+M67+M73+M79</f>
        <v>0</v>
      </c>
      <c r="N80" s="98">
        <f t="shared" ref="N80:O80" si="89">N25+N31+N45+N61+N67+N73+N79</f>
        <v>0</v>
      </c>
      <c r="O80" s="98">
        <f t="shared" si="89"/>
        <v>0</v>
      </c>
      <c r="P80" s="34">
        <f t="shared" si="46"/>
        <v>0</v>
      </c>
      <c r="Q80" s="98">
        <f>Q25+Q31+Q45+Q61+Q67+Q73+Q79</f>
        <v>0</v>
      </c>
      <c r="R80" s="98">
        <f t="shared" ref="R80:S80" si="90">R25+R31+R45+R61+R67+R73+R79</f>
        <v>0</v>
      </c>
      <c r="S80" s="98">
        <f t="shared" si="90"/>
        <v>0</v>
      </c>
      <c r="T80" s="34">
        <f t="shared" si="47"/>
        <v>0</v>
      </c>
      <c r="U80" s="98">
        <f>U25+U31+U45+U61+U67+U73+U79</f>
        <v>0</v>
      </c>
      <c r="V80" s="98">
        <f t="shared" ref="V80:W80" si="91">V25+V31+V45+V61+V67+V73+V79</f>
        <v>0</v>
      </c>
      <c r="W80" s="98">
        <f t="shared" si="91"/>
        <v>0</v>
      </c>
      <c r="X80" s="34">
        <f t="shared" si="48"/>
        <v>0</v>
      </c>
      <c r="Y80" s="34">
        <f t="shared" si="86"/>
        <v>7620000</v>
      </c>
      <c r="Z80" s="34">
        <f t="shared" si="86"/>
        <v>0</v>
      </c>
      <c r="AA80" s="34">
        <f t="shared" si="86"/>
        <v>0</v>
      </c>
      <c r="AB80" s="34">
        <f t="shared" si="85"/>
        <v>7620000</v>
      </c>
    </row>
    <row r="81" spans="1:28" ht="25.5" x14ac:dyDescent="0.25">
      <c r="A81" s="151" t="s">
        <v>302</v>
      </c>
      <c r="B81" s="151"/>
      <c r="C81" s="23" t="s">
        <v>254</v>
      </c>
      <c r="D81" s="23" t="s">
        <v>255</v>
      </c>
      <c r="E81" s="24">
        <v>0</v>
      </c>
      <c r="F81" s="24"/>
      <c r="G81" s="24"/>
      <c r="H81" s="24">
        <f t="shared" si="84"/>
        <v>0</v>
      </c>
      <c r="I81" s="91">
        <v>0</v>
      </c>
      <c r="J81" s="91">
        <v>0</v>
      </c>
      <c r="K81" s="91">
        <v>0</v>
      </c>
      <c r="L81" s="24">
        <f t="shared" si="45"/>
        <v>0</v>
      </c>
      <c r="M81" s="91">
        <v>0</v>
      </c>
      <c r="N81" s="91">
        <v>0</v>
      </c>
      <c r="O81" s="91">
        <v>0</v>
      </c>
      <c r="P81" s="24">
        <f t="shared" si="46"/>
        <v>0</v>
      </c>
      <c r="Q81" s="91">
        <v>0</v>
      </c>
      <c r="R81" s="91">
        <v>0</v>
      </c>
      <c r="S81" s="91">
        <v>0</v>
      </c>
      <c r="T81" s="24">
        <f t="shared" si="47"/>
        <v>0</v>
      </c>
      <c r="U81" s="91">
        <v>0</v>
      </c>
      <c r="V81" s="91">
        <v>0</v>
      </c>
      <c r="W81" s="91">
        <v>0</v>
      </c>
      <c r="X81" s="24">
        <f t="shared" si="48"/>
        <v>0</v>
      </c>
      <c r="Y81" s="24">
        <f t="shared" si="86"/>
        <v>0</v>
      </c>
      <c r="Z81" s="24">
        <f t="shared" si="86"/>
        <v>0</v>
      </c>
      <c r="AA81" s="24">
        <f t="shared" si="86"/>
        <v>0</v>
      </c>
      <c r="AB81" s="28">
        <f t="shared" si="85"/>
        <v>0</v>
      </c>
    </row>
    <row r="82" spans="1:28" ht="25.5" x14ac:dyDescent="0.25">
      <c r="A82" s="151" t="s">
        <v>303</v>
      </c>
      <c r="B82" s="151"/>
      <c r="C82" s="23" t="s">
        <v>256</v>
      </c>
      <c r="D82" s="23" t="s">
        <v>257</v>
      </c>
      <c r="E82" s="24">
        <v>0</v>
      </c>
      <c r="F82" s="24"/>
      <c r="G82" s="24"/>
      <c r="H82" s="24">
        <f t="shared" si="84"/>
        <v>0</v>
      </c>
      <c r="I82" s="91">
        <v>0</v>
      </c>
      <c r="J82" s="91">
        <v>0</v>
      </c>
      <c r="K82" s="91">
        <v>0</v>
      </c>
      <c r="L82" s="24">
        <f t="shared" si="45"/>
        <v>0</v>
      </c>
      <c r="M82" s="91">
        <v>0</v>
      </c>
      <c r="N82" s="91">
        <v>0</v>
      </c>
      <c r="O82" s="91">
        <v>0</v>
      </c>
      <c r="P82" s="24">
        <f t="shared" si="46"/>
        <v>0</v>
      </c>
      <c r="Q82" s="91">
        <v>0</v>
      </c>
      <c r="R82" s="91">
        <v>0</v>
      </c>
      <c r="S82" s="91">
        <v>0</v>
      </c>
      <c r="T82" s="24">
        <f t="shared" si="47"/>
        <v>0</v>
      </c>
      <c r="U82" s="91">
        <v>0</v>
      </c>
      <c r="V82" s="91">
        <v>0</v>
      </c>
      <c r="W82" s="91">
        <v>0</v>
      </c>
      <c r="X82" s="24">
        <f t="shared" si="48"/>
        <v>0</v>
      </c>
      <c r="Y82" s="24">
        <f t="shared" si="86"/>
        <v>0</v>
      </c>
      <c r="Z82" s="24">
        <f t="shared" si="86"/>
        <v>0</v>
      </c>
      <c r="AA82" s="24">
        <f t="shared" si="86"/>
        <v>0</v>
      </c>
      <c r="AB82" s="28">
        <f t="shared" si="85"/>
        <v>0</v>
      </c>
    </row>
    <row r="83" spans="1:28" ht="25.5" x14ac:dyDescent="0.25">
      <c r="A83" s="151" t="s">
        <v>304</v>
      </c>
      <c r="B83" s="151"/>
      <c r="C83" s="23" t="s">
        <v>258</v>
      </c>
      <c r="D83" s="23" t="s">
        <v>259</v>
      </c>
      <c r="E83" s="24">
        <v>0</v>
      </c>
      <c r="F83" s="24"/>
      <c r="G83" s="24"/>
      <c r="H83" s="24">
        <f t="shared" si="84"/>
        <v>0</v>
      </c>
      <c r="I83" s="91">
        <v>0</v>
      </c>
      <c r="J83" s="91">
        <v>0</v>
      </c>
      <c r="K83" s="91">
        <v>0</v>
      </c>
      <c r="L83" s="24">
        <f t="shared" si="45"/>
        <v>0</v>
      </c>
      <c r="M83" s="91">
        <v>0</v>
      </c>
      <c r="N83" s="91">
        <v>0</v>
      </c>
      <c r="O83" s="91">
        <v>0</v>
      </c>
      <c r="P83" s="24">
        <f t="shared" si="46"/>
        <v>0</v>
      </c>
      <c r="Q83" s="91">
        <v>0</v>
      </c>
      <c r="R83" s="91">
        <v>0</v>
      </c>
      <c r="S83" s="91">
        <v>0</v>
      </c>
      <c r="T83" s="24">
        <f t="shared" si="47"/>
        <v>0</v>
      </c>
      <c r="U83" s="91">
        <v>0</v>
      </c>
      <c r="V83" s="91">
        <v>0</v>
      </c>
      <c r="W83" s="91">
        <v>0</v>
      </c>
      <c r="X83" s="24">
        <f t="shared" si="48"/>
        <v>0</v>
      </c>
      <c r="Y83" s="24">
        <f t="shared" si="86"/>
        <v>0</v>
      </c>
      <c r="Z83" s="24">
        <f t="shared" si="86"/>
        <v>0</v>
      </c>
      <c r="AA83" s="24">
        <f t="shared" si="86"/>
        <v>0</v>
      </c>
      <c r="AB83" s="28">
        <f t="shared" si="85"/>
        <v>0</v>
      </c>
    </row>
    <row r="84" spans="1:28" ht="25.5" x14ac:dyDescent="0.25">
      <c r="A84" s="154" t="s">
        <v>305</v>
      </c>
      <c r="B84" s="154"/>
      <c r="C84" s="13" t="s">
        <v>387</v>
      </c>
      <c r="D84" s="13" t="s">
        <v>260</v>
      </c>
      <c r="E84" s="28">
        <f>SUM(E81:E83)</f>
        <v>0</v>
      </c>
      <c r="F84" s="28">
        <f t="shared" ref="F84:G84" si="92">SUM(F81:F83)</f>
        <v>0</v>
      </c>
      <c r="G84" s="28">
        <f t="shared" si="92"/>
        <v>0</v>
      </c>
      <c r="H84" s="28">
        <f t="shared" si="84"/>
        <v>0</v>
      </c>
      <c r="I84" s="94">
        <f>SUM(I81:I83)</f>
        <v>0</v>
      </c>
      <c r="J84" s="94">
        <f t="shared" ref="J84:K84" si="93">SUM(J81:J83)</f>
        <v>0</v>
      </c>
      <c r="K84" s="94">
        <f t="shared" si="93"/>
        <v>0</v>
      </c>
      <c r="L84" s="28">
        <f t="shared" si="45"/>
        <v>0</v>
      </c>
      <c r="M84" s="94">
        <f>SUM(M81:M83)</f>
        <v>0</v>
      </c>
      <c r="N84" s="94">
        <f t="shared" ref="N84:O84" si="94">SUM(N81:N83)</f>
        <v>0</v>
      </c>
      <c r="O84" s="94">
        <f t="shared" si="94"/>
        <v>0</v>
      </c>
      <c r="P84" s="28">
        <f t="shared" si="46"/>
        <v>0</v>
      </c>
      <c r="Q84" s="94">
        <f>SUM(Q81:Q83)</f>
        <v>0</v>
      </c>
      <c r="R84" s="94">
        <f t="shared" ref="R84:S84" si="95">SUM(R81:R83)</f>
        <v>0</v>
      </c>
      <c r="S84" s="94">
        <f t="shared" si="95"/>
        <v>0</v>
      </c>
      <c r="T84" s="28">
        <f t="shared" si="47"/>
        <v>0</v>
      </c>
      <c r="U84" s="94">
        <f>SUM(U81:U83)</f>
        <v>0</v>
      </c>
      <c r="V84" s="94">
        <f t="shared" ref="V84:W84" si="96">SUM(V81:V83)</f>
        <v>0</v>
      </c>
      <c r="W84" s="94">
        <f t="shared" si="96"/>
        <v>0</v>
      </c>
      <c r="X84" s="28">
        <f t="shared" si="48"/>
        <v>0</v>
      </c>
      <c r="Y84" s="28">
        <f t="shared" si="86"/>
        <v>0</v>
      </c>
      <c r="Z84" s="28">
        <f t="shared" si="86"/>
        <v>0</v>
      </c>
      <c r="AA84" s="28">
        <f t="shared" si="86"/>
        <v>0</v>
      </c>
      <c r="AB84" s="28">
        <f t="shared" si="85"/>
        <v>0</v>
      </c>
    </row>
    <row r="85" spans="1:28" ht="38.25" x14ac:dyDescent="0.25">
      <c r="A85" s="151" t="s">
        <v>306</v>
      </c>
      <c r="B85" s="151"/>
      <c r="C85" s="23" t="s">
        <v>261</v>
      </c>
      <c r="D85" s="23" t="s">
        <v>262</v>
      </c>
      <c r="E85" s="24">
        <v>0</v>
      </c>
      <c r="F85" s="24"/>
      <c r="G85" s="24"/>
      <c r="H85" s="24">
        <f t="shared" si="84"/>
        <v>0</v>
      </c>
      <c r="I85" s="91">
        <v>0</v>
      </c>
      <c r="J85" s="91">
        <v>0</v>
      </c>
      <c r="K85" s="91">
        <v>0</v>
      </c>
      <c r="L85" s="24">
        <f t="shared" si="45"/>
        <v>0</v>
      </c>
      <c r="M85" s="91">
        <v>0</v>
      </c>
      <c r="N85" s="91">
        <v>0</v>
      </c>
      <c r="O85" s="91">
        <v>0</v>
      </c>
      <c r="P85" s="24">
        <f t="shared" si="46"/>
        <v>0</v>
      </c>
      <c r="Q85" s="91">
        <v>0</v>
      </c>
      <c r="R85" s="91">
        <v>0</v>
      </c>
      <c r="S85" s="91">
        <v>0</v>
      </c>
      <c r="T85" s="24">
        <f t="shared" si="47"/>
        <v>0</v>
      </c>
      <c r="U85" s="91">
        <v>0</v>
      </c>
      <c r="V85" s="91">
        <v>0</v>
      </c>
      <c r="W85" s="91">
        <v>0</v>
      </c>
      <c r="X85" s="24">
        <f t="shared" si="48"/>
        <v>0</v>
      </c>
      <c r="Y85" s="24">
        <f t="shared" si="86"/>
        <v>0</v>
      </c>
      <c r="Z85" s="24">
        <f t="shared" si="86"/>
        <v>0</v>
      </c>
      <c r="AA85" s="24">
        <f t="shared" si="86"/>
        <v>0</v>
      </c>
      <c r="AB85" s="28">
        <f t="shared" si="85"/>
        <v>0</v>
      </c>
    </row>
    <row r="86" spans="1:28" ht="25.5" x14ac:dyDescent="0.25">
      <c r="A86" s="151" t="s">
        <v>307</v>
      </c>
      <c r="B86" s="151"/>
      <c r="C86" s="23" t="s">
        <v>263</v>
      </c>
      <c r="D86" s="23" t="s">
        <v>264</v>
      </c>
      <c r="E86" s="24">
        <v>0</v>
      </c>
      <c r="F86" s="24"/>
      <c r="G86" s="24"/>
      <c r="H86" s="24">
        <f t="shared" si="84"/>
        <v>0</v>
      </c>
      <c r="I86" s="91">
        <v>0</v>
      </c>
      <c r="J86" s="91">
        <v>0</v>
      </c>
      <c r="K86" s="91">
        <v>0</v>
      </c>
      <c r="L86" s="24">
        <f t="shared" si="45"/>
        <v>0</v>
      </c>
      <c r="M86" s="91">
        <v>0</v>
      </c>
      <c r="N86" s="91">
        <v>0</v>
      </c>
      <c r="O86" s="91">
        <v>0</v>
      </c>
      <c r="P86" s="24">
        <f t="shared" si="46"/>
        <v>0</v>
      </c>
      <c r="Q86" s="91">
        <v>0</v>
      </c>
      <c r="R86" s="91">
        <v>0</v>
      </c>
      <c r="S86" s="91">
        <v>0</v>
      </c>
      <c r="T86" s="24">
        <f t="shared" si="47"/>
        <v>0</v>
      </c>
      <c r="U86" s="91">
        <v>0</v>
      </c>
      <c r="V86" s="91">
        <v>0</v>
      </c>
      <c r="W86" s="91">
        <v>0</v>
      </c>
      <c r="X86" s="24">
        <f t="shared" si="48"/>
        <v>0</v>
      </c>
      <c r="Y86" s="24">
        <f t="shared" si="86"/>
        <v>0</v>
      </c>
      <c r="Z86" s="24">
        <f t="shared" si="86"/>
        <v>0</v>
      </c>
      <c r="AA86" s="24">
        <f t="shared" si="86"/>
        <v>0</v>
      </c>
      <c r="AB86" s="28">
        <f t="shared" si="85"/>
        <v>0</v>
      </c>
    </row>
    <row r="87" spans="1:28" ht="38.25" x14ac:dyDescent="0.25">
      <c r="A87" s="151" t="s">
        <v>308</v>
      </c>
      <c r="B87" s="151"/>
      <c r="C87" s="23" t="s">
        <v>265</v>
      </c>
      <c r="D87" s="23" t="s">
        <v>266</v>
      </c>
      <c r="E87" s="24">
        <v>0</v>
      </c>
      <c r="F87" s="24"/>
      <c r="G87" s="24"/>
      <c r="H87" s="24">
        <f t="shared" si="84"/>
        <v>0</v>
      </c>
      <c r="I87" s="91">
        <v>0</v>
      </c>
      <c r="J87" s="91">
        <v>0</v>
      </c>
      <c r="K87" s="91">
        <v>0</v>
      </c>
      <c r="L87" s="24">
        <f t="shared" si="45"/>
        <v>0</v>
      </c>
      <c r="M87" s="91">
        <v>0</v>
      </c>
      <c r="N87" s="91">
        <v>0</v>
      </c>
      <c r="O87" s="91">
        <v>0</v>
      </c>
      <c r="P87" s="24">
        <f t="shared" si="46"/>
        <v>0</v>
      </c>
      <c r="Q87" s="91">
        <v>0</v>
      </c>
      <c r="R87" s="91">
        <v>0</v>
      </c>
      <c r="S87" s="91">
        <v>0</v>
      </c>
      <c r="T87" s="24">
        <f t="shared" si="47"/>
        <v>0</v>
      </c>
      <c r="U87" s="91">
        <v>0</v>
      </c>
      <c r="V87" s="91">
        <v>0</v>
      </c>
      <c r="W87" s="91">
        <v>0</v>
      </c>
      <c r="X87" s="24">
        <f t="shared" si="48"/>
        <v>0</v>
      </c>
      <c r="Y87" s="24">
        <f t="shared" si="86"/>
        <v>0</v>
      </c>
      <c r="Z87" s="24">
        <f t="shared" si="86"/>
        <v>0</v>
      </c>
      <c r="AA87" s="24">
        <f t="shared" si="86"/>
        <v>0</v>
      </c>
      <c r="AB87" s="28">
        <f t="shared" si="85"/>
        <v>0</v>
      </c>
    </row>
    <row r="88" spans="1:28" ht="25.5" x14ac:dyDescent="0.25">
      <c r="A88" s="151" t="s">
        <v>309</v>
      </c>
      <c r="B88" s="151"/>
      <c r="C88" s="23" t="s">
        <v>267</v>
      </c>
      <c r="D88" s="23" t="s">
        <v>268</v>
      </c>
      <c r="E88" s="24">
        <v>0</v>
      </c>
      <c r="F88" s="24"/>
      <c r="G88" s="24"/>
      <c r="H88" s="24">
        <f t="shared" si="84"/>
        <v>0</v>
      </c>
      <c r="I88" s="91">
        <v>0</v>
      </c>
      <c r="J88" s="91">
        <v>0</v>
      </c>
      <c r="K88" s="91">
        <v>0</v>
      </c>
      <c r="L88" s="24">
        <f t="shared" si="45"/>
        <v>0</v>
      </c>
      <c r="M88" s="91">
        <v>0</v>
      </c>
      <c r="N88" s="91">
        <v>0</v>
      </c>
      <c r="O88" s="91">
        <v>0</v>
      </c>
      <c r="P88" s="24">
        <f t="shared" si="46"/>
        <v>0</v>
      </c>
      <c r="Q88" s="91">
        <v>0</v>
      </c>
      <c r="R88" s="91">
        <v>0</v>
      </c>
      <c r="S88" s="91">
        <v>0</v>
      </c>
      <c r="T88" s="24">
        <f t="shared" si="47"/>
        <v>0</v>
      </c>
      <c r="U88" s="91">
        <v>0</v>
      </c>
      <c r="V88" s="91">
        <v>0</v>
      </c>
      <c r="W88" s="91">
        <v>0</v>
      </c>
      <c r="X88" s="24">
        <f t="shared" si="48"/>
        <v>0</v>
      </c>
      <c r="Y88" s="24">
        <f t="shared" si="86"/>
        <v>0</v>
      </c>
      <c r="Z88" s="24">
        <f t="shared" si="86"/>
        <v>0</v>
      </c>
      <c r="AA88" s="24">
        <f t="shared" si="86"/>
        <v>0</v>
      </c>
      <c r="AB88" s="28">
        <f t="shared" si="85"/>
        <v>0</v>
      </c>
    </row>
    <row r="89" spans="1:28" ht="25.5" x14ac:dyDescent="0.25">
      <c r="A89" s="154" t="s">
        <v>310</v>
      </c>
      <c r="B89" s="154"/>
      <c r="C89" s="13" t="s">
        <v>388</v>
      </c>
      <c r="D89" s="13" t="s">
        <v>269</v>
      </c>
      <c r="E89" s="28">
        <f>SUM(E81:E88)</f>
        <v>0</v>
      </c>
      <c r="F89" s="28">
        <f t="shared" ref="F89:G89" si="97">SUM(F81:F88)</f>
        <v>0</v>
      </c>
      <c r="G89" s="28">
        <f t="shared" si="97"/>
        <v>0</v>
      </c>
      <c r="H89" s="28">
        <f t="shared" si="84"/>
        <v>0</v>
      </c>
      <c r="I89" s="94">
        <f>SUM(I85:I88)</f>
        <v>0</v>
      </c>
      <c r="J89" s="94">
        <f t="shared" ref="J89:K89" si="98">SUM(J85:J88)</f>
        <v>0</v>
      </c>
      <c r="K89" s="94">
        <f t="shared" si="98"/>
        <v>0</v>
      </c>
      <c r="L89" s="28">
        <f t="shared" si="45"/>
        <v>0</v>
      </c>
      <c r="M89" s="94">
        <f>SUM(M85:M88)</f>
        <v>0</v>
      </c>
      <c r="N89" s="94">
        <f t="shared" ref="N89:O89" si="99">SUM(N85:N88)</f>
        <v>0</v>
      </c>
      <c r="O89" s="94">
        <f t="shared" si="99"/>
        <v>0</v>
      </c>
      <c r="P89" s="28">
        <f t="shared" si="46"/>
        <v>0</v>
      </c>
      <c r="Q89" s="94">
        <f>SUM(Q85:Q88)</f>
        <v>0</v>
      </c>
      <c r="R89" s="94">
        <f t="shared" ref="R89:S89" si="100">SUM(R85:R88)</f>
        <v>0</v>
      </c>
      <c r="S89" s="94">
        <f t="shared" si="100"/>
        <v>0</v>
      </c>
      <c r="T89" s="28">
        <f t="shared" si="47"/>
        <v>0</v>
      </c>
      <c r="U89" s="94">
        <f>SUM(U85:U88)</f>
        <v>0</v>
      </c>
      <c r="V89" s="94">
        <f t="shared" ref="V89:W89" si="101">SUM(V85:V88)</f>
        <v>0</v>
      </c>
      <c r="W89" s="94">
        <f t="shared" si="101"/>
        <v>0</v>
      </c>
      <c r="X89" s="28">
        <f t="shared" si="48"/>
        <v>0</v>
      </c>
      <c r="Y89" s="24">
        <f t="shared" si="86"/>
        <v>0</v>
      </c>
      <c r="Z89" s="24">
        <f t="shared" si="86"/>
        <v>0</v>
      </c>
      <c r="AA89" s="24">
        <f t="shared" si="86"/>
        <v>0</v>
      </c>
      <c r="AB89" s="28">
        <f t="shared" si="85"/>
        <v>0</v>
      </c>
    </row>
    <row r="90" spans="1:28" ht="25.5" x14ac:dyDescent="0.25">
      <c r="A90" s="151" t="s">
        <v>311</v>
      </c>
      <c r="B90" s="151"/>
      <c r="C90" s="23" t="s">
        <v>25</v>
      </c>
      <c r="D90" s="23" t="s">
        <v>270</v>
      </c>
      <c r="E90" s="24"/>
      <c r="F90" s="24"/>
      <c r="G90" s="24"/>
      <c r="H90" s="24">
        <f t="shared" si="84"/>
        <v>0</v>
      </c>
      <c r="I90" s="91">
        <f>5279801-5224428</f>
        <v>55373</v>
      </c>
      <c r="J90" s="91">
        <v>5224428</v>
      </c>
      <c r="K90" s="91"/>
      <c r="L90" s="24">
        <f t="shared" si="45"/>
        <v>5279801</v>
      </c>
      <c r="M90" s="91"/>
      <c r="N90" s="91"/>
      <c r="O90" s="91"/>
      <c r="P90" s="24">
        <f t="shared" si="46"/>
        <v>0</v>
      </c>
      <c r="Q90" s="91"/>
      <c r="R90" s="91"/>
      <c r="S90" s="91"/>
      <c r="T90" s="24">
        <f t="shared" si="47"/>
        <v>0</v>
      </c>
      <c r="U90" s="91"/>
      <c r="V90" s="91"/>
      <c r="W90" s="91"/>
      <c r="X90" s="24">
        <f t="shared" si="48"/>
        <v>0</v>
      </c>
      <c r="Y90" s="24">
        <f t="shared" si="86"/>
        <v>55373</v>
      </c>
      <c r="Z90" s="24">
        <f t="shared" si="86"/>
        <v>5224428</v>
      </c>
      <c r="AA90" s="24">
        <f t="shared" si="86"/>
        <v>0</v>
      </c>
      <c r="AB90" s="28">
        <f t="shared" si="85"/>
        <v>5279801</v>
      </c>
    </row>
    <row r="91" spans="1:28" ht="25.5" x14ac:dyDescent="0.25">
      <c r="A91" s="151" t="s">
        <v>312</v>
      </c>
      <c r="B91" s="151"/>
      <c r="C91" s="23" t="s">
        <v>26</v>
      </c>
      <c r="D91" s="23" t="s">
        <v>271</v>
      </c>
      <c r="E91" s="24">
        <v>0</v>
      </c>
      <c r="F91" s="24"/>
      <c r="G91" s="24"/>
      <c r="H91" s="24">
        <f t="shared" si="84"/>
        <v>0</v>
      </c>
      <c r="I91" s="91">
        <v>0</v>
      </c>
      <c r="J91" s="91">
        <v>0</v>
      </c>
      <c r="K91" s="91">
        <v>0</v>
      </c>
      <c r="L91" s="24">
        <f t="shared" si="45"/>
        <v>0</v>
      </c>
      <c r="M91" s="91">
        <v>0</v>
      </c>
      <c r="N91" s="91">
        <v>0</v>
      </c>
      <c r="O91" s="91">
        <v>0</v>
      </c>
      <c r="P91" s="24">
        <f t="shared" si="46"/>
        <v>0</v>
      </c>
      <c r="Q91" s="91">
        <v>0</v>
      </c>
      <c r="R91" s="91">
        <v>0</v>
      </c>
      <c r="S91" s="91">
        <v>0</v>
      </c>
      <c r="T91" s="24">
        <f t="shared" si="47"/>
        <v>0</v>
      </c>
      <c r="U91" s="91">
        <v>0</v>
      </c>
      <c r="V91" s="91">
        <v>0</v>
      </c>
      <c r="W91" s="91">
        <v>0</v>
      </c>
      <c r="X91" s="24">
        <f t="shared" si="48"/>
        <v>0</v>
      </c>
      <c r="Y91" s="24">
        <f t="shared" si="86"/>
        <v>0</v>
      </c>
      <c r="Z91" s="24">
        <f t="shared" si="86"/>
        <v>0</v>
      </c>
      <c r="AA91" s="24">
        <f t="shared" si="86"/>
        <v>0</v>
      </c>
      <c r="AB91" s="28">
        <f t="shared" si="85"/>
        <v>0</v>
      </c>
    </row>
    <row r="92" spans="1:28" ht="25.5" x14ac:dyDescent="0.25">
      <c r="A92" s="154" t="s">
        <v>313</v>
      </c>
      <c r="B92" s="154"/>
      <c r="C92" s="13" t="s">
        <v>389</v>
      </c>
      <c r="D92" s="13" t="s">
        <v>272</v>
      </c>
      <c r="E92" s="28">
        <f>SUM(E90:E91)</f>
        <v>0</v>
      </c>
      <c r="F92" s="28">
        <f t="shared" ref="F92:G92" si="102">SUM(F90:F91)</f>
        <v>0</v>
      </c>
      <c r="G92" s="28">
        <f t="shared" si="102"/>
        <v>0</v>
      </c>
      <c r="H92" s="28">
        <f t="shared" si="84"/>
        <v>0</v>
      </c>
      <c r="I92" s="94">
        <f>SUM(I90:I91)</f>
        <v>55373</v>
      </c>
      <c r="J92" s="94">
        <f t="shared" ref="J92:K92" si="103">SUM(J90:J91)</f>
        <v>5224428</v>
      </c>
      <c r="K92" s="94">
        <f t="shared" si="103"/>
        <v>0</v>
      </c>
      <c r="L92" s="28">
        <f t="shared" si="45"/>
        <v>5279801</v>
      </c>
      <c r="M92" s="94">
        <f>SUM(M90:M91)</f>
        <v>0</v>
      </c>
      <c r="N92" s="94">
        <f t="shared" ref="N92:O92" si="104">SUM(N90:N91)</f>
        <v>0</v>
      </c>
      <c r="O92" s="94">
        <f t="shared" si="104"/>
        <v>0</v>
      </c>
      <c r="P92" s="28">
        <f t="shared" si="46"/>
        <v>0</v>
      </c>
      <c r="Q92" s="94">
        <f>SUM(Q90:Q91)</f>
        <v>0</v>
      </c>
      <c r="R92" s="94">
        <f t="shared" ref="R92:S92" si="105">SUM(R90:R91)</f>
        <v>0</v>
      </c>
      <c r="S92" s="94">
        <f t="shared" si="105"/>
        <v>0</v>
      </c>
      <c r="T92" s="28">
        <f t="shared" si="47"/>
        <v>0</v>
      </c>
      <c r="U92" s="94">
        <f>SUM(U90:U91)</f>
        <v>0</v>
      </c>
      <c r="V92" s="94">
        <f t="shared" ref="V92:W92" si="106">SUM(V90:V91)</f>
        <v>0</v>
      </c>
      <c r="W92" s="94">
        <f t="shared" si="106"/>
        <v>0</v>
      </c>
      <c r="X92" s="28">
        <f t="shared" si="48"/>
        <v>0</v>
      </c>
      <c r="Y92" s="28">
        <f t="shared" si="86"/>
        <v>55373</v>
      </c>
      <c r="Z92" s="28">
        <f t="shared" si="86"/>
        <v>5224428</v>
      </c>
      <c r="AA92" s="28">
        <f t="shared" si="86"/>
        <v>0</v>
      </c>
      <c r="AB92" s="28">
        <f t="shared" si="85"/>
        <v>5279801</v>
      </c>
    </row>
    <row r="93" spans="1:28" ht="25.5" x14ac:dyDescent="0.25">
      <c r="A93" s="154" t="s">
        <v>314</v>
      </c>
      <c r="B93" s="154"/>
      <c r="C93" s="13" t="s">
        <v>27</v>
      </c>
      <c r="D93" s="13" t="s">
        <v>273</v>
      </c>
      <c r="E93" s="28"/>
      <c r="F93" s="28"/>
      <c r="G93" s="28"/>
      <c r="H93" s="28">
        <f t="shared" si="84"/>
        <v>0</v>
      </c>
      <c r="I93" s="94"/>
      <c r="J93" s="94"/>
      <c r="K93" s="94"/>
      <c r="L93" s="28">
        <f t="shared" si="45"/>
        <v>0</v>
      </c>
      <c r="M93" s="94"/>
      <c r="N93" s="94"/>
      <c r="O93" s="94"/>
      <c r="P93" s="28">
        <f t="shared" si="46"/>
        <v>0</v>
      </c>
      <c r="Q93" s="94"/>
      <c r="R93" s="94"/>
      <c r="S93" s="94"/>
      <c r="T93" s="28">
        <f t="shared" si="47"/>
        <v>0</v>
      </c>
      <c r="U93" s="94"/>
      <c r="V93" s="94"/>
      <c r="W93" s="94"/>
      <c r="X93" s="28">
        <f t="shared" si="48"/>
        <v>0</v>
      </c>
      <c r="Y93" s="24">
        <f t="shared" si="86"/>
        <v>0</v>
      </c>
      <c r="Z93" s="24">
        <f t="shared" si="86"/>
        <v>0</v>
      </c>
      <c r="AA93" s="24">
        <f t="shared" si="86"/>
        <v>0</v>
      </c>
      <c r="AB93" s="28">
        <f t="shared" si="85"/>
        <v>0</v>
      </c>
    </row>
    <row r="94" spans="1:28" ht="25.5" x14ac:dyDescent="0.25">
      <c r="A94" s="154" t="s">
        <v>315</v>
      </c>
      <c r="B94" s="154"/>
      <c r="C94" s="13" t="s">
        <v>28</v>
      </c>
      <c r="D94" s="13" t="s">
        <v>274</v>
      </c>
      <c r="E94" s="28">
        <v>0</v>
      </c>
      <c r="F94" s="28"/>
      <c r="G94" s="28"/>
      <c r="H94" s="28">
        <f t="shared" si="84"/>
        <v>0</v>
      </c>
      <c r="I94" s="94">
        <v>0</v>
      </c>
      <c r="J94" s="94">
        <v>0</v>
      </c>
      <c r="K94" s="94">
        <v>0</v>
      </c>
      <c r="L94" s="28">
        <f t="shared" si="45"/>
        <v>0</v>
      </c>
      <c r="M94" s="94">
        <v>0</v>
      </c>
      <c r="N94" s="94">
        <v>0</v>
      </c>
      <c r="O94" s="94">
        <v>0</v>
      </c>
      <c r="P94" s="28">
        <f t="shared" si="46"/>
        <v>0</v>
      </c>
      <c r="Q94" s="94">
        <v>0</v>
      </c>
      <c r="R94" s="94">
        <v>0</v>
      </c>
      <c r="S94" s="94">
        <v>0</v>
      </c>
      <c r="T94" s="28">
        <f t="shared" si="47"/>
        <v>0</v>
      </c>
      <c r="U94" s="94">
        <v>0</v>
      </c>
      <c r="V94" s="94">
        <v>0</v>
      </c>
      <c r="W94" s="94">
        <v>0</v>
      </c>
      <c r="X94" s="28">
        <f t="shared" si="48"/>
        <v>0</v>
      </c>
      <c r="Y94" s="24">
        <f t="shared" si="86"/>
        <v>0</v>
      </c>
      <c r="Z94" s="24">
        <f t="shared" si="86"/>
        <v>0</v>
      </c>
      <c r="AA94" s="24">
        <f t="shared" si="86"/>
        <v>0</v>
      </c>
      <c r="AB94" s="28">
        <f t="shared" si="85"/>
        <v>0</v>
      </c>
    </row>
    <row r="95" spans="1:28" ht="25.5" x14ac:dyDescent="0.25">
      <c r="A95" s="154" t="s">
        <v>316</v>
      </c>
      <c r="B95" s="154"/>
      <c r="C95" s="13" t="s">
        <v>275</v>
      </c>
      <c r="D95" s="13" t="s">
        <v>276</v>
      </c>
      <c r="E95" s="28">
        <v>296476855</v>
      </c>
      <c r="F95" s="28"/>
      <c r="G95" s="28"/>
      <c r="H95" s="28">
        <f t="shared" si="84"/>
        <v>296476855</v>
      </c>
      <c r="I95" s="94">
        <v>3581400</v>
      </c>
      <c r="J95" s="94">
        <v>0</v>
      </c>
      <c r="K95" s="94">
        <v>0</v>
      </c>
      <c r="L95" s="28">
        <f t="shared" si="45"/>
        <v>3581400</v>
      </c>
      <c r="M95" s="94">
        <v>0</v>
      </c>
      <c r="N95" s="94">
        <v>0</v>
      </c>
      <c r="O95" s="94">
        <v>0</v>
      </c>
      <c r="P95" s="28">
        <f t="shared" si="46"/>
        <v>0</v>
      </c>
      <c r="Q95" s="94">
        <v>0</v>
      </c>
      <c r="R95" s="94">
        <v>0</v>
      </c>
      <c r="S95" s="94">
        <v>0</v>
      </c>
      <c r="T95" s="28">
        <f t="shared" si="47"/>
        <v>0</v>
      </c>
      <c r="U95" s="94">
        <v>0</v>
      </c>
      <c r="V95" s="94">
        <v>0</v>
      </c>
      <c r="W95" s="94">
        <v>0</v>
      </c>
      <c r="X95" s="28">
        <f t="shared" si="48"/>
        <v>0</v>
      </c>
      <c r="Y95" s="24">
        <f t="shared" si="86"/>
        <v>300058255</v>
      </c>
      <c r="Z95" s="24">
        <f t="shared" si="86"/>
        <v>0</v>
      </c>
      <c r="AA95" s="24">
        <f t="shared" si="86"/>
        <v>0</v>
      </c>
      <c r="AB95" s="28">
        <f t="shared" si="85"/>
        <v>300058255</v>
      </c>
    </row>
    <row r="96" spans="1:28" ht="25.5" x14ac:dyDescent="0.25">
      <c r="A96" s="154" t="s">
        <v>317</v>
      </c>
      <c r="B96" s="154"/>
      <c r="C96" s="13" t="s">
        <v>277</v>
      </c>
      <c r="D96" s="13" t="s">
        <v>278</v>
      </c>
      <c r="E96" s="28">
        <v>0</v>
      </c>
      <c r="F96" s="28"/>
      <c r="G96" s="28"/>
      <c r="H96" s="28">
        <f t="shared" si="84"/>
        <v>0</v>
      </c>
      <c r="I96" s="94">
        <v>0</v>
      </c>
      <c r="J96" s="94">
        <v>0</v>
      </c>
      <c r="K96" s="94">
        <v>0</v>
      </c>
      <c r="L96" s="28">
        <f t="shared" si="45"/>
        <v>0</v>
      </c>
      <c r="M96" s="94">
        <v>0</v>
      </c>
      <c r="N96" s="94">
        <v>0</v>
      </c>
      <c r="O96" s="94">
        <v>0</v>
      </c>
      <c r="P96" s="28">
        <f t="shared" si="46"/>
        <v>0</v>
      </c>
      <c r="Q96" s="94">
        <v>0</v>
      </c>
      <c r="R96" s="94">
        <v>0</v>
      </c>
      <c r="S96" s="94">
        <v>0</v>
      </c>
      <c r="T96" s="28">
        <f t="shared" si="47"/>
        <v>0</v>
      </c>
      <c r="U96" s="94">
        <v>0</v>
      </c>
      <c r="V96" s="94">
        <v>0</v>
      </c>
      <c r="W96" s="94">
        <v>0</v>
      </c>
      <c r="X96" s="28">
        <f t="shared" si="48"/>
        <v>0</v>
      </c>
      <c r="Y96" s="24">
        <f t="shared" si="86"/>
        <v>0</v>
      </c>
      <c r="Z96" s="24">
        <f t="shared" si="86"/>
        <v>0</v>
      </c>
      <c r="AA96" s="24">
        <f t="shared" si="86"/>
        <v>0</v>
      </c>
      <c r="AB96" s="28">
        <f t="shared" si="85"/>
        <v>0</v>
      </c>
    </row>
    <row r="97" spans="1:28" ht="25.5" x14ac:dyDescent="0.25">
      <c r="A97" s="154" t="s">
        <v>318</v>
      </c>
      <c r="B97" s="154"/>
      <c r="C97" s="13" t="s">
        <v>279</v>
      </c>
      <c r="D97" s="13" t="s">
        <v>280</v>
      </c>
      <c r="E97" s="28">
        <v>0</v>
      </c>
      <c r="F97" s="28"/>
      <c r="G97" s="28"/>
      <c r="H97" s="28">
        <f t="shared" si="84"/>
        <v>0</v>
      </c>
      <c r="I97" s="94">
        <v>0</v>
      </c>
      <c r="J97" s="94">
        <v>0</v>
      </c>
      <c r="K97" s="94">
        <v>0</v>
      </c>
      <c r="L97" s="28">
        <f t="shared" si="45"/>
        <v>0</v>
      </c>
      <c r="M97" s="94">
        <v>0</v>
      </c>
      <c r="N97" s="94">
        <v>0</v>
      </c>
      <c r="O97" s="94">
        <v>0</v>
      </c>
      <c r="P97" s="28">
        <f t="shared" si="46"/>
        <v>0</v>
      </c>
      <c r="Q97" s="94">
        <v>0</v>
      </c>
      <c r="R97" s="94">
        <v>0</v>
      </c>
      <c r="S97" s="94">
        <v>0</v>
      </c>
      <c r="T97" s="28">
        <f t="shared" si="47"/>
        <v>0</v>
      </c>
      <c r="U97" s="94">
        <v>0</v>
      </c>
      <c r="V97" s="94">
        <v>0</v>
      </c>
      <c r="W97" s="94">
        <v>0</v>
      </c>
      <c r="X97" s="28">
        <f t="shared" si="48"/>
        <v>0</v>
      </c>
      <c r="Y97" s="24">
        <f t="shared" si="86"/>
        <v>0</v>
      </c>
      <c r="Z97" s="24">
        <f t="shared" si="86"/>
        <v>0</v>
      </c>
      <c r="AA97" s="24">
        <f t="shared" si="86"/>
        <v>0</v>
      </c>
      <c r="AB97" s="28">
        <f t="shared" si="85"/>
        <v>0</v>
      </c>
    </row>
    <row r="98" spans="1:28" ht="25.5" x14ac:dyDescent="0.25">
      <c r="A98" s="151" t="s">
        <v>319</v>
      </c>
      <c r="B98" s="151"/>
      <c r="C98" s="23" t="s">
        <v>281</v>
      </c>
      <c r="D98" s="23" t="s">
        <v>282</v>
      </c>
      <c r="E98" s="24">
        <v>0</v>
      </c>
      <c r="F98" s="24"/>
      <c r="G98" s="24"/>
      <c r="H98" s="24">
        <f t="shared" si="84"/>
        <v>0</v>
      </c>
      <c r="I98" s="91">
        <v>0</v>
      </c>
      <c r="J98" s="91">
        <v>0</v>
      </c>
      <c r="K98" s="91">
        <v>0</v>
      </c>
      <c r="L98" s="24">
        <f t="shared" si="45"/>
        <v>0</v>
      </c>
      <c r="M98" s="91">
        <v>0</v>
      </c>
      <c r="N98" s="91">
        <v>0</v>
      </c>
      <c r="O98" s="91">
        <v>0</v>
      </c>
      <c r="P98" s="24">
        <f t="shared" si="46"/>
        <v>0</v>
      </c>
      <c r="Q98" s="91">
        <v>0</v>
      </c>
      <c r="R98" s="91">
        <v>0</v>
      </c>
      <c r="S98" s="91">
        <v>0</v>
      </c>
      <c r="T98" s="24">
        <f t="shared" si="47"/>
        <v>0</v>
      </c>
      <c r="U98" s="91">
        <v>0</v>
      </c>
      <c r="V98" s="91">
        <v>0</v>
      </c>
      <c r="W98" s="91">
        <v>0</v>
      </c>
      <c r="X98" s="24">
        <f t="shared" si="48"/>
        <v>0</v>
      </c>
      <c r="Y98" s="24">
        <f t="shared" si="86"/>
        <v>0</v>
      </c>
      <c r="Z98" s="24">
        <f t="shared" si="86"/>
        <v>0</v>
      </c>
      <c r="AA98" s="24">
        <f t="shared" si="86"/>
        <v>0</v>
      </c>
      <c r="AB98" s="28">
        <f t="shared" si="85"/>
        <v>0</v>
      </c>
    </row>
    <row r="99" spans="1:28" ht="25.5" x14ac:dyDescent="0.25">
      <c r="A99" s="151" t="s">
        <v>320</v>
      </c>
      <c r="B99" s="151"/>
      <c r="C99" s="23" t="s">
        <v>283</v>
      </c>
      <c r="D99" s="23" t="s">
        <v>284</v>
      </c>
      <c r="E99" s="24">
        <v>0</v>
      </c>
      <c r="F99" s="24"/>
      <c r="G99" s="24"/>
      <c r="H99" s="24">
        <f t="shared" si="84"/>
        <v>0</v>
      </c>
      <c r="I99" s="91">
        <v>0</v>
      </c>
      <c r="J99" s="91">
        <v>0</v>
      </c>
      <c r="K99" s="91">
        <v>0</v>
      </c>
      <c r="L99" s="24">
        <f t="shared" ref="L99:L111" si="107">I99+J99+K99</f>
        <v>0</v>
      </c>
      <c r="M99" s="91">
        <v>0</v>
      </c>
      <c r="N99" s="91">
        <v>0</v>
      </c>
      <c r="O99" s="91">
        <v>0</v>
      </c>
      <c r="P99" s="24">
        <f t="shared" ref="P99:P111" si="108">M99+N99+O99</f>
        <v>0</v>
      </c>
      <c r="Q99" s="91">
        <v>0</v>
      </c>
      <c r="R99" s="91">
        <v>0</v>
      </c>
      <c r="S99" s="91">
        <v>0</v>
      </c>
      <c r="T99" s="24">
        <f t="shared" ref="T99:T111" si="109">Q99+R99+S99</f>
        <v>0</v>
      </c>
      <c r="U99" s="91">
        <v>0</v>
      </c>
      <c r="V99" s="91">
        <v>0</v>
      </c>
      <c r="W99" s="91">
        <v>0</v>
      </c>
      <c r="X99" s="24">
        <f t="shared" ref="X99:X111" si="110">U99+V99+W99</f>
        <v>0</v>
      </c>
      <c r="Y99" s="24">
        <f t="shared" si="86"/>
        <v>0</v>
      </c>
      <c r="Z99" s="24">
        <f t="shared" si="86"/>
        <v>0</v>
      </c>
      <c r="AA99" s="24">
        <f t="shared" si="86"/>
        <v>0</v>
      </c>
      <c r="AB99" s="28">
        <f t="shared" si="85"/>
        <v>0</v>
      </c>
    </row>
    <row r="100" spans="1:28" ht="25.5" x14ac:dyDescent="0.25">
      <c r="A100" s="154" t="s">
        <v>321</v>
      </c>
      <c r="B100" s="154"/>
      <c r="C100" s="13" t="s">
        <v>390</v>
      </c>
      <c r="D100" s="13" t="s">
        <v>285</v>
      </c>
      <c r="E100" s="28">
        <v>0</v>
      </c>
      <c r="F100" s="28"/>
      <c r="G100" s="28"/>
      <c r="H100" s="28">
        <f t="shared" si="84"/>
        <v>0</v>
      </c>
      <c r="I100" s="94">
        <v>0</v>
      </c>
      <c r="J100" s="94">
        <v>0</v>
      </c>
      <c r="K100" s="94">
        <v>0</v>
      </c>
      <c r="L100" s="28">
        <f t="shared" si="107"/>
        <v>0</v>
      </c>
      <c r="M100" s="94">
        <v>0</v>
      </c>
      <c r="N100" s="94">
        <v>0</v>
      </c>
      <c r="O100" s="94">
        <v>0</v>
      </c>
      <c r="P100" s="28">
        <f t="shared" si="108"/>
        <v>0</v>
      </c>
      <c r="Q100" s="94">
        <v>0</v>
      </c>
      <c r="R100" s="94">
        <v>0</v>
      </c>
      <c r="S100" s="94">
        <v>0</v>
      </c>
      <c r="T100" s="28">
        <f t="shared" si="109"/>
        <v>0</v>
      </c>
      <c r="U100" s="94">
        <v>0</v>
      </c>
      <c r="V100" s="94">
        <v>0</v>
      </c>
      <c r="W100" s="94">
        <v>0</v>
      </c>
      <c r="X100" s="28">
        <f t="shared" si="110"/>
        <v>0</v>
      </c>
      <c r="Y100" s="24">
        <f t="shared" si="86"/>
        <v>0</v>
      </c>
      <c r="Z100" s="24">
        <f t="shared" si="86"/>
        <v>0</v>
      </c>
      <c r="AA100" s="24">
        <f t="shared" si="86"/>
        <v>0</v>
      </c>
      <c r="AB100" s="28">
        <f t="shared" si="85"/>
        <v>0</v>
      </c>
    </row>
    <row r="101" spans="1:28" ht="25.5" x14ac:dyDescent="0.25">
      <c r="A101" s="155" t="s">
        <v>322</v>
      </c>
      <c r="B101" s="155"/>
      <c r="C101" s="30" t="s">
        <v>391</v>
      </c>
      <c r="D101" s="30" t="s">
        <v>286</v>
      </c>
      <c r="E101" s="31">
        <f>E84+E89+E92+E93+E94+E95+E96+E97+E100</f>
        <v>296476855</v>
      </c>
      <c r="F101" s="31">
        <f t="shared" ref="F101:G101" si="111">F84+F89+F92+F93+F94+F95+F96+F97+F100</f>
        <v>0</v>
      </c>
      <c r="G101" s="31">
        <f t="shared" si="111"/>
        <v>0</v>
      </c>
      <c r="H101" s="31">
        <f t="shared" si="84"/>
        <v>296476855</v>
      </c>
      <c r="I101" s="96">
        <f>I84+I89+I92+I93+I94+I95+I96+I97+I100</f>
        <v>3636773</v>
      </c>
      <c r="J101" s="96">
        <f t="shared" ref="J101:K101" si="112">J84+J89+J92+J93+J94+J95+J96+J97+J100</f>
        <v>5224428</v>
      </c>
      <c r="K101" s="96">
        <f t="shared" si="112"/>
        <v>0</v>
      </c>
      <c r="L101" s="31">
        <f t="shared" si="107"/>
        <v>8861201</v>
      </c>
      <c r="M101" s="96">
        <f>M84+M89+M92+M93+M94+M95+M96+M97+M100</f>
        <v>0</v>
      </c>
      <c r="N101" s="96">
        <f t="shared" ref="N101:O101" si="113">N84+N89+N92+N93+N94+N95+N96+N97+N100</f>
        <v>0</v>
      </c>
      <c r="O101" s="96">
        <f t="shared" si="113"/>
        <v>0</v>
      </c>
      <c r="P101" s="31">
        <f t="shared" si="108"/>
        <v>0</v>
      </c>
      <c r="Q101" s="96">
        <f>Q84+Q89+Q92+Q93+Q94+Q95+Q96+Q97+Q100</f>
        <v>0</v>
      </c>
      <c r="R101" s="96">
        <f t="shared" ref="R101:S101" si="114">R84+R89+R92+R93+R94+R95+R96+R97+R100</f>
        <v>0</v>
      </c>
      <c r="S101" s="96">
        <f t="shared" si="114"/>
        <v>0</v>
      </c>
      <c r="T101" s="31">
        <f t="shared" si="109"/>
        <v>0</v>
      </c>
      <c r="U101" s="96">
        <f>U84+U89+U92+U93+U94+U95+U96+U97+U100</f>
        <v>0</v>
      </c>
      <c r="V101" s="96">
        <f t="shared" ref="V101:W101" si="115">V84+V89+V92+V93+V94+V95+V96+V97+V100</f>
        <v>0</v>
      </c>
      <c r="W101" s="96">
        <f t="shared" si="115"/>
        <v>0</v>
      </c>
      <c r="X101" s="31">
        <f t="shared" si="110"/>
        <v>0</v>
      </c>
      <c r="Y101" s="96">
        <f t="shared" si="86"/>
        <v>300113628</v>
      </c>
      <c r="Z101" s="96">
        <f t="shared" si="86"/>
        <v>5224428</v>
      </c>
      <c r="AA101" s="96">
        <f t="shared" si="86"/>
        <v>0</v>
      </c>
      <c r="AB101" s="96">
        <f t="shared" si="85"/>
        <v>305338056</v>
      </c>
    </row>
    <row r="102" spans="1:28" ht="38.25" x14ac:dyDescent="0.25">
      <c r="A102" s="154" t="s">
        <v>323</v>
      </c>
      <c r="B102" s="154"/>
      <c r="C102" s="13" t="s">
        <v>287</v>
      </c>
      <c r="D102" s="13" t="s">
        <v>288</v>
      </c>
      <c r="E102" s="28">
        <v>0</v>
      </c>
      <c r="F102" s="28"/>
      <c r="G102" s="28"/>
      <c r="H102" s="28">
        <f t="shared" si="84"/>
        <v>0</v>
      </c>
      <c r="I102" s="94">
        <v>0</v>
      </c>
      <c r="J102" s="94">
        <v>0</v>
      </c>
      <c r="K102" s="94">
        <v>0</v>
      </c>
      <c r="L102" s="28">
        <f t="shared" si="107"/>
        <v>0</v>
      </c>
      <c r="M102" s="94">
        <v>0</v>
      </c>
      <c r="N102" s="94">
        <v>0</v>
      </c>
      <c r="O102" s="94">
        <v>0</v>
      </c>
      <c r="P102" s="28">
        <f t="shared" si="108"/>
        <v>0</v>
      </c>
      <c r="Q102" s="94">
        <v>0</v>
      </c>
      <c r="R102" s="94">
        <v>0</v>
      </c>
      <c r="S102" s="94">
        <v>0</v>
      </c>
      <c r="T102" s="28">
        <f t="shared" si="109"/>
        <v>0</v>
      </c>
      <c r="U102" s="94">
        <v>0</v>
      </c>
      <c r="V102" s="94">
        <v>0</v>
      </c>
      <c r="W102" s="94">
        <v>0</v>
      </c>
      <c r="X102" s="28">
        <f t="shared" si="110"/>
        <v>0</v>
      </c>
      <c r="Y102" s="24">
        <f t="shared" si="86"/>
        <v>0</v>
      </c>
      <c r="Z102" s="24">
        <f t="shared" si="86"/>
        <v>0</v>
      </c>
      <c r="AA102" s="24">
        <f t="shared" si="86"/>
        <v>0</v>
      </c>
      <c r="AB102" s="28">
        <f t="shared" si="85"/>
        <v>0</v>
      </c>
    </row>
    <row r="103" spans="1:28" ht="38.25" x14ac:dyDescent="0.25">
      <c r="A103" s="154" t="s">
        <v>324</v>
      </c>
      <c r="B103" s="154"/>
      <c r="C103" s="13" t="s">
        <v>289</v>
      </c>
      <c r="D103" s="13" t="s">
        <v>290</v>
      </c>
      <c r="E103" s="28">
        <v>0</v>
      </c>
      <c r="F103" s="28"/>
      <c r="G103" s="28"/>
      <c r="H103" s="28">
        <f t="shared" si="84"/>
        <v>0</v>
      </c>
      <c r="I103" s="94">
        <v>0</v>
      </c>
      <c r="J103" s="94">
        <v>0</v>
      </c>
      <c r="K103" s="94">
        <v>0</v>
      </c>
      <c r="L103" s="28">
        <f t="shared" si="107"/>
        <v>0</v>
      </c>
      <c r="M103" s="94">
        <v>0</v>
      </c>
      <c r="N103" s="94">
        <v>0</v>
      </c>
      <c r="O103" s="94">
        <v>0</v>
      </c>
      <c r="P103" s="28">
        <f t="shared" si="108"/>
        <v>0</v>
      </c>
      <c r="Q103" s="94">
        <v>0</v>
      </c>
      <c r="R103" s="94">
        <v>0</v>
      </c>
      <c r="S103" s="94">
        <v>0</v>
      </c>
      <c r="T103" s="28">
        <f t="shared" si="109"/>
        <v>0</v>
      </c>
      <c r="U103" s="94">
        <v>0</v>
      </c>
      <c r="V103" s="94">
        <v>0</v>
      </c>
      <c r="W103" s="94">
        <v>0</v>
      </c>
      <c r="X103" s="28">
        <f t="shared" si="110"/>
        <v>0</v>
      </c>
      <c r="Y103" s="24">
        <f t="shared" si="86"/>
        <v>0</v>
      </c>
      <c r="Z103" s="24">
        <f t="shared" si="86"/>
        <v>0</v>
      </c>
      <c r="AA103" s="24">
        <f t="shared" si="86"/>
        <v>0</v>
      </c>
      <c r="AB103" s="28">
        <f t="shared" si="85"/>
        <v>0</v>
      </c>
    </row>
    <row r="104" spans="1:28" ht="25.5" x14ac:dyDescent="0.25">
      <c r="A104" s="154" t="s">
        <v>325</v>
      </c>
      <c r="B104" s="154"/>
      <c r="C104" s="13" t="s">
        <v>29</v>
      </c>
      <c r="D104" s="13" t="s">
        <v>291</v>
      </c>
      <c r="E104" s="28">
        <v>0</v>
      </c>
      <c r="F104" s="28"/>
      <c r="G104" s="28"/>
      <c r="H104" s="28">
        <f t="shared" si="84"/>
        <v>0</v>
      </c>
      <c r="I104" s="94">
        <v>0</v>
      </c>
      <c r="J104" s="94">
        <v>0</v>
      </c>
      <c r="K104" s="94">
        <v>0</v>
      </c>
      <c r="L104" s="28">
        <f t="shared" si="107"/>
        <v>0</v>
      </c>
      <c r="M104" s="94">
        <v>0</v>
      </c>
      <c r="N104" s="94">
        <v>0</v>
      </c>
      <c r="O104" s="94">
        <v>0</v>
      </c>
      <c r="P104" s="28">
        <f t="shared" si="108"/>
        <v>0</v>
      </c>
      <c r="Q104" s="94">
        <v>0</v>
      </c>
      <c r="R104" s="94">
        <v>0</v>
      </c>
      <c r="S104" s="94">
        <v>0</v>
      </c>
      <c r="T104" s="28">
        <f t="shared" si="109"/>
        <v>0</v>
      </c>
      <c r="U104" s="94">
        <v>0</v>
      </c>
      <c r="V104" s="94">
        <v>0</v>
      </c>
      <c r="W104" s="94">
        <v>0</v>
      </c>
      <c r="X104" s="28">
        <f t="shared" si="110"/>
        <v>0</v>
      </c>
      <c r="Y104" s="24">
        <f t="shared" si="86"/>
        <v>0</v>
      </c>
      <c r="Z104" s="24">
        <f t="shared" si="86"/>
        <v>0</v>
      </c>
      <c r="AA104" s="24">
        <f t="shared" si="86"/>
        <v>0</v>
      </c>
      <c r="AB104" s="28">
        <f t="shared" si="85"/>
        <v>0</v>
      </c>
    </row>
    <row r="105" spans="1:28" ht="38.25" x14ac:dyDescent="0.25">
      <c r="A105" s="154" t="s">
        <v>326</v>
      </c>
      <c r="B105" s="154"/>
      <c r="C105" s="13" t="s">
        <v>292</v>
      </c>
      <c r="D105" s="13" t="s">
        <v>293</v>
      </c>
      <c r="E105" s="28">
        <v>0</v>
      </c>
      <c r="F105" s="28"/>
      <c r="G105" s="28"/>
      <c r="H105" s="28">
        <f t="shared" si="84"/>
        <v>0</v>
      </c>
      <c r="I105" s="94">
        <v>0</v>
      </c>
      <c r="J105" s="94">
        <v>0</v>
      </c>
      <c r="K105" s="94">
        <v>0</v>
      </c>
      <c r="L105" s="28">
        <f t="shared" si="107"/>
        <v>0</v>
      </c>
      <c r="M105" s="94">
        <v>0</v>
      </c>
      <c r="N105" s="94">
        <v>0</v>
      </c>
      <c r="O105" s="94">
        <v>0</v>
      </c>
      <c r="P105" s="28">
        <f t="shared" si="108"/>
        <v>0</v>
      </c>
      <c r="Q105" s="94">
        <v>0</v>
      </c>
      <c r="R105" s="94">
        <v>0</v>
      </c>
      <c r="S105" s="94">
        <v>0</v>
      </c>
      <c r="T105" s="28">
        <f t="shared" si="109"/>
        <v>0</v>
      </c>
      <c r="U105" s="94">
        <v>0</v>
      </c>
      <c r="V105" s="94">
        <v>0</v>
      </c>
      <c r="W105" s="94">
        <v>0</v>
      </c>
      <c r="X105" s="28">
        <f t="shared" si="110"/>
        <v>0</v>
      </c>
      <c r="Y105" s="24">
        <f t="shared" si="86"/>
        <v>0</v>
      </c>
      <c r="Z105" s="24">
        <f t="shared" si="86"/>
        <v>0</v>
      </c>
      <c r="AA105" s="24">
        <f t="shared" si="86"/>
        <v>0</v>
      </c>
      <c r="AB105" s="28">
        <f t="shared" si="85"/>
        <v>0</v>
      </c>
    </row>
    <row r="106" spans="1:28" ht="25.5" x14ac:dyDescent="0.25">
      <c r="A106" s="154" t="s">
        <v>327</v>
      </c>
      <c r="B106" s="154"/>
      <c r="C106" s="13" t="s">
        <v>294</v>
      </c>
      <c r="D106" s="13" t="s">
        <v>295</v>
      </c>
      <c r="E106" s="28">
        <v>0</v>
      </c>
      <c r="F106" s="28"/>
      <c r="G106" s="28"/>
      <c r="H106" s="28">
        <f t="shared" si="84"/>
        <v>0</v>
      </c>
      <c r="I106" s="94">
        <v>0</v>
      </c>
      <c r="J106" s="94">
        <v>0</v>
      </c>
      <c r="K106" s="94">
        <v>0</v>
      </c>
      <c r="L106" s="28">
        <f t="shared" si="107"/>
        <v>0</v>
      </c>
      <c r="M106" s="94">
        <v>0</v>
      </c>
      <c r="N106" s="94">
        <v>0</v>
      </c>
      <c r="O106" s="94">
        <v>0</v>
      </c>
      <c r="P106" s="28">
        <f t="shared" si="108"/>
        <v>0</v>
      </c>
      <c r="Q106" s="94">
        <v>0</v>
      </c>
      <c r="R106" s="94">
        <v>0</v>
      </c>
      <c r="S106" s="94">
        <v>0</v>
      </c>
      <c r="T106" s="28">
        <f t="shared" si="109"/>
        <v>0</v>
      </c>
      <c r="U106" s="94">
        <v>0</v>
      </c>
      <c r="V106" s="94">
        <v>0</v>
      </c>
      <c r="W106" s="94">
        <v>0</v>
      </c>
      <c r="X106" s="28">
        <f t="shared" si="110"/>
        <v>0</v>
      </c>
      <c r="Y106" s="24">
        <f t="shared" si="86"/>
        <v>0</v>
      </c>
      <c r="Z106" s="24">
        <f t="shared" si="86"/>
        <v>0</v>
      </c>
      <c r="AA106" s="24">
        <f t="shared" si="86"/>
        <v>0</v>
      </c>
      <c r="AB106" s="28">
        <f t="shared" si="85"/>
        <v>0</v>
      </c>
    </row>
    <row r="107" spans="1:28" ht="25.5" x14ac:dyDescent="0.25">
      <c r="A107" s="155" t="s">
        <v>328</v>
      </c>
      <c r="B107" s="155"/>
      <c r="C107" s="30" t="s">
        <v>392</v>
      </c>
      <c r="D107" s="30" t="s">
        <v>296</v>
      </c>
      <c r="E107" s="31">
        <f>SUM(E102:E106)</f>
        <v>0</v>
      </c>
      <c r="F107" s="31">
        <f t="shared" ref="F107:G107" si="116">SUM(F102:F106)</f>
        <v>0</v>
      </c>
      <c r="G107" s="31">
        <f t="shared" si="116"/>
        <v>0</v>
      </c>
      <c r="H107" s="31">
        <f t="shared" si="84"/>
        <v>0</v>
      </c>
      <c r="I107" s="96">
        <f>SUM(I102:I106)</f>
        <v>0</v>
      </c>
      <c r="J107" s="96">
        <f t="shared" ref="J107:K107" si="117">SUM(J102:J106)</f>
        <v>0</v>
      </c>
      <c r="K107" s="96">
        <f t="shared" si="117"/>
        <v>0</v>
      </c>
      <c r="L107" s="31">
        <f t="shared" si="107"/>
        <v>0</v>
      </c>
      <c r="M107" s="96">
        <f>SUM(M102:M106)</f>
        <v>0</v>
      </c>
      <c r="N107" s="96">
        <f t="shared" ref="N107:O107" si="118">SUM(N102:N106)</f>
        <v>0</v>
      </c>
      <c r="O107" s="96">
        <f t="shared" si="118"/>
        <v>0</v>
      </c>
      <c r="P107" s="31">
        <f t="shared" si="108"/>
        <v>0</v>
      </c>
      <c r="Q107" s="96">
        <f>SUM(Q102:Q106)</f>
        <v>0</v>
      </c>
      <c r="R107" s="96">
        <f t="shared" ref="R107:S107" si="119">SUM(R102:R106)</f>
        <v>0</v>
      </c>
      <c r="S107" s="96">
        <f t="shared" si="119"/>
        <v>0</v>
      </c>
      <c r="T107" s="31">
        <f t="shared" si="109"/>
        <v>0</v>
      </c>
      <c r="U107" s="96">
        <f>SUM(U102:U106)</f>
        <v>0</v>
      </c>
      <c r="V107" s="96">
        <f t="shared" ref="V107:W107" si="120">SUM(V102:V106)</f>
        <v>0</v>
      </c>
      <c r="W107" s="96">
        <f t="shared" si="120"/>
        <v>0</v>
      </c>
      <c r="X107" s="31">
        <f t="shared" si="110"/>
        <v>0</v>
      </c>
      <c r="Y107" s="31">
        <f t="shared" si="86"/>
        <v>0</v>
      </c>
      <c r="Z107" s="31">
        <f t="shared" si="86"/>
        <v>0</v>
      </c>
      <c r="AA107" s="31">
        <f t="shared" si="86"/>
        <v>0</v>
      </c>
      <c r="AB107" s="31">
        <f t="shared" si="85"/>
        <v>0</v>
      </c>
    </row>
    <row r="108" spans="1:28" ht="25.5" x14ac:dyDescent="0.25">
      <c r="A108" s="155" t="s">
        <v>329</v>
      </c>
      <c r="B108" s="155"/>
      <c r="C108" s="30" t="s">
        <v>30</v>
      </c>
      <c r="D108" s="30" t="s">
        <v>297</v>
      </c>
      <c r="E108" s="31"/>
      <c r="F108" s="31"/>
      <c r="G108" s="31"/>
      <c r="H108" s="31">
        <f t="shared" si="84"/>
        <v>0</v>
      </c>
      <c r="I108" s="96">
        <v>0</v>
      </c>
      <c r="J108" s="96">
        <v>0</v>
      </c>
      <c r="K108" s="96">
        <v>0</v>
      </c>
      <c r="L108" s="31">
        <f t="shared" si="107"/>
        <v>0</v>
      </c>
      <c r="M108" s="96">
        <v>0</v>
      </c>
      <c r="N108" s="96">
        <v>0</v>
      </c>
      <c r="O108" s="96">
        <v>0</v>
      </c>
      <c r="P108" s="31">
        <f t="shared" si="108"/>
        <v>0</v>
      </c>
      <c r="Q108" s="96">
        <v>0</v>
      </c>
      <c r="R108" s="96">
        <v>0</v>
      </c>
      <c r="S108" s="96">
        <v>0</v>
      </c>
      <c r="T108" s="31">
        <f t="shared" si="109"/>
        <v>0</v>
      </c>
      <c r="U108" s="96">
        <v>0</v>
      </c>
      <c r="V108" s="96">
        <v>0</v>
      </c>
      <c r="W108" s="96">
        <v>0</v>
      </c>
      <c r="X108" s="31">
        <f t="shared" si="110"/>
        <v>0</v>
      </c>
      <c r="Y108" s="31">
        <f t="shared" si="86"/>
        <v>0</v>
      </c>
      <c r="Z108" s="31">
        <f t="shared" si="86"/>
        <v>0</v>
      </c>
      <c r="AA108" s="31">
        <f t="shared" si="86"/>
        <v>0</v>
      </c>
      <c r="AB108" s="31">
        <f t="shared" si="85"/>
        <v>0</v>
      </c>
    </row>
    <row r="109" spans="1:28" x14ac:dyDescent="0.25">
      <c r="A109" s="155" t="s">
        <v>331</v>
      </c>
      <c r="B109" s="155"/>
      <c r="C109" s="30" t="s">
        <v>298</v>
      </c>
      <c r="D109" s="30" t="s">
        <v>299</v>
      </c>
      <c r="E109" s="31"/>
      <c r="F109" s="31"/>
      <c r="G109" s="31"/>
      <c r="H109" s="31">
        <f t="shared" si="84"/>
        <v>0</v>
      </c>
      <c r="I109" s="96">
        <v>0</v>
      </c>
      <c r="J109" s="96">
        <v>0</v>
      </c>
      <c r="K109" s="96">
        <v>0</v>
      </c>
      <c r="L109" s="31">
        <f t="shared" si="107"/>
        <v>0</v>
      </c>
      <c r="M109" s="96">
        <v>0</v>
      </c>
      <c r="N109" s="96">
        <v>0</v>
      </c>
      <c r="O109" s="96">
        <v>0</v>
      </c>
      <c r="P109" s="31">
        <f t="shared" si="108"/>
        <v>0</v>
      </c>
      <c r="Q109" s="96">
        <v>0</v>
      </c>
      <c r="R109" s="96">
        <v>0</v>
      </c>
      <c r="S109" s="96">
        <v>0</v>
      </c>
      <c r="T109" s="31">
        <f t="shared" si="109"/>
        <v>0</v>
      </c>
      <c r="U109" s="96">
        <v>0</v>
      </c>
      <c r="V109" s="96">
        <v>0</v>
      </c>
      <c r="W109" s="96">
        <v>0</v>
      </c>
      <c r="X109" s="31">
        <f t="shared" si="110"/>
        <v>0</v>
      </c>
      <c r="Y109" s="31">
        <f t="shared" si="86"/>
        <v>0</v>
      </c>
      <c r="Z109" s="31">
        <f t="shared" si="86"/>
        <v>0</v>
      </c>
      <c r="AA109" s="31">
        <f t="shared" si="86"/>
        <v>0</v>
      </c>
      <c r="AB109" s="31">
        <f t="shared" si="85"/>
        <v>0</v>
      </c>
    </row>
    <row r="110" spans="1:28" ht="25.5" x14ac:dyDescent="0.25">
      <c r="A110" s="145" t="s">
        <v>385</v>
      </c>
      <c r="B110" s="145"/>
      <c r="C110" s="53" t="s">
        <v>330</v>
      </c>
      <c r="D110" s="53" t="s">
        <v>300</v>
      </c>
      <c r="E110" s="34">
        <f>E101+E107+E108+E109</f>
        <v>296476855</v>
      </c>
      <c r="F110" s="34">
        <f t="shared" ref="F110:G110" si="121">F101+F107+F108+F109</f>
        <v>0</v>
      </c>
      <c r="G110" s="34">
        <f t="shared" si="121"/>
        <v>0</v>
      </c>
      <c r="H110" s="34">
        <f t="shared" si="84"/>
        <v>296476855</v>
      </c>
      <c r="I110" s="98">
        <f>I101+I107+I108+I109</f>
        <v>3636773</v>
      </c>
      <c r="J110" s="98">
        <f t="shared" ref="J110:K110" si="122">J101+J107+J108+J109</f>
        <v>5224428</v>
      </c>
      <c r="K110" s="98">
        <f t="shared" si="122"/>
        <v>0</v>
      </c>
      <c r="L110" s="34">
        <f t="shared" si="107"/>
        <v>8861201</v>
      </c>
      <c r="M110" s="98">
        <f>M101+M107+M108+M109</f>
        <v>0</v>
      </c>
      <c r="N110" s="98">
        <f t="shared" ref="N110:O110" si="123">N101+N107+N108+N109</f>
        <v>0</v>
      </c>
      <c r="O110" s="98">
        <f t="shared" si="123"/>
        <v>0</v>
      </c>
      <c r="P110" s="34">
        <f t="shared" si="108"/>
        <v>0</v>
      </c>
      <c r="Q110" s="98">
        <f>Q101+Q107+Q108+Q109</f>
        <v>0</v>
      </c>
      <c r="R110" s="98">
        <f t="shared" ref="R110:S110" si="124">R101+R107+R108+R109</f>
        <v>0</v>
      </c>
      <c r="S110" s="98">
        <f t="shared" si="124"/>
        <v>0</v>
      </c>
      <c r="T110" s="34">
        <f t="shared" si="109"/>
        <v>0</v>
      </c>
      <c r="U110" s="98">
        <f>U101+U107+U108+U109</f>
        <v>0</v>
      </c>
      <c r="V110" s="98">
        <f t="shared" ref="V110:W110" si="125">V101+V107+V108+V109</f>
        <v>0</v>
      </c>
      <c r="W110" s="98">
        <f t="shared" si="125"/>
        <v>0</v>
      </c>
      <c r="X110" s="34">
        <f t="shared" si="110"/>
        <v>0</v>
      </c>
      <c r="Y110" s="34">
        <f t="shared" si="86"/>
        <v>300113628</v>
      </c>
      <c r="Z110" s="34">
        <f t="shared" si="86"/>
        <v>5224428</v>
      </c>
      <c r="AA110" s="34">
        <f t="shared" si="86"/>
        <v>0</v>
      </c>
      <c r="AB110" s="34">
        <f t="shared" si="85"/>
        <v>305338056</v>
      </c>
    </row>
    <row r="111" spans="1:28" ht="21.75" customHeight="1" x14ac:dyDescent="0.25">
      <c r="A111" s="163" t="s">
        <v>386</v>
      </c>
      <c r="B111" s="163"/>
      <c r="C111" s="37" t="s">
        <v>393</v>
      </c>
      <c r="D111" s="37" t="s">
        <v>332</v>
      </c>
      <c r="E111" s="38">
        <f>E80+E110</f>
        <v>304096855</v>
      </c>
      <c r="F111" s="38">
        <f t="shared" ref="F111:G111" si="126">F80+F110</f>
        <v>0</v>
      </c>
      <c r="G111" s="38">
        <f t="shared" si="126"/>
        <v>0</v>
      </c>
      <c r="H111" s="55">
        <f t="shared" si="84"/>
        <v>304096855</v>
      </c>
      <c r="I111" s="99">
        <f>I80+I110</f>
        <v>3636773</v>
      </c>
      <c r="J111" s="99">
        <f t="shared" ref="J111:K111" si="127">J80+J110</f>
        <v>5224428</v>
      </c>
      <c r="K111" s="99">
        <f t="shared" si="127"/>
        <v>0</v>
      </c>
      <c r="L111" s="55">
        <f t="shared" si="107"/>
        <v>8861201</v>
      </c>
      <c r="M111" s="99">
        <f>M80+M110</f>
        <v>0</v>
      </c>
      <c r="N111" s="99">
        <f t="shared" ref="N111:O111" si="128">N80+N110</f>
        <v>0</v>
      </c>
      <c r="O111" s="99">
        <f t="shared" si="128"/>
        <v>0</v>
      </c>
      <c r="P111" s="55">
        <f t="shared" si="108"/>
        <v>0</v>
      </c>
      <c r="Q111" s="99">
        <f>Q80+Q110</f>
        <v>0</v>
      </c>
      <c r="R111" s="99">
        <f t="shared" ref="R111:S111" si="129">R80+R110</f>
        <v>0</v>
      </c>
      <c r="S111" s="99">
        <f t="shared" si="129"/>
        <v>0</v>
      </c>
      <c r="T111" s="55">
        <f t="shared" si="109"/>
        <v>0</v>
      </c>
      <c r="U111" s="99">
        <f>U80+U110</f>
        <v>0</v>
      </c>
      <c r="V111" s="99">
        <f t="shared" ref="V111:W111" si="130">V80+V110</f>
        <v>0</v>
      </c>
      <c r="W111" s="99">
        <f t="shared" si="130"/>
        <v>0</v>
      </c>
      <c r="X111" s="55">
        <f t="shared" si="110"/>
        <v>0</v>
      </c>
      <c r="Y111" s="55">
        <f t="shared" si="86"/>
        <v>307733628</v>
      </c>
      <c r="Z111" s="55">
        <f t="shared" si="86"/>
        <v>5224428</v>
      </c>
      <c r="AA111" s="55">
        <f t="shared" si="86"/>
        <v>0</v>
      </c>
      <c r="AB111" s="55">
        <f t="shared" si="85"/>
        <v>312958056</v>
      </c>
    </row>
    <row r="112" spans="1:28" x14ac:dyDescent="0.25">
      <c r="A112" s="21"/>
      <c r="B112" s="21"/>
      <c r="C112" s="2"/>
      <c r="D112" s="2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</row>
    <row r="113" spans="1:28" x14ac:dyDescent="0.25">
      <c r="A113" s="21"/>
      <c r="B113" s="21"/>
      <c r="C113" s="2"/>
      <c r="D113" s="2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</row>
    <row r="114" spans="1:28" x14ac:dyDescent="0.25">
      <c r="A114" s="21"/>
      <c r="B114" s="21"/>
      <c r="C114" s="2"/>
      <c r="D114" s="2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</row>
    <row r="115" spans="1:28" x14ac:dyDescent="0.25">
      <c r="A115" s="162"/>
      <c r="B115" s="162"/>
      <c r="C115" s="4"/>
      <c r="D115" s="4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</row>
    <row r="116" spans="1:28" x14ac:dyDescent="0.25">
      <c r="A116" s="145" t="s">
        <v>41</v>
      </c>
      <c r="B116" s="145"/>
      <c r="C116" s="157" t="s">
        <v>365</v>
      </c>
      <c r="D116" s="157"/>
      <c r="E116" s="157"/>
      <c r="F116" s="157"/>
      <c r="G116" s="157"/>
      <c r="H116" s="157"/>
      <c r="I116" s="164"/>
      <c r="J116" s="157"/>
      <c r="K116" s="157"/>
      <c r="L116" s="157"/>
      <c r="M116" s="157"/>
      <c r="N116" s="157"/>
      <c r="O116" s="157"/>
      <c r="P116" s="157"/>
      <c r="Q116" s="157"/>
      <c r="R116" s="157"/>
      <c r="S116" s="157"/>
      <c r="T116" s="157"/>
      <c r="U116" s="157"/>
      <c r="V116" s="157"/>
      <c r="W116" s="157"/>
      <c r="X116" s="157"/>
      <c r="Y116" s="157"/>
      <c r="Z116" s="157"/>
      <c r="AA116" s="157"/>
      <c r="AB116" s="157"/>
    </row>
    <row r="117" spans="1:28" x14ac:dyDescent="0.25">
      <c r="A117" s="145" t="s">
        <v>55</v>
      </c>
      <c r="B117" s="145"/>
      <c r="C117" s="160" t="s">
        <v>56</v>
      </c>
      <c r="D117" s="33"/>
      <c r="E117" s="158" t="str">
        <f>E6</f>
        <v>2021. évi eredeti előirányzat</v>
      </c>
      <c r="F117" s="158"/>
      <c r="G117" s="158"/>
      <c r="H117" s="158"/>
      <c r="I117" s="165" t="str">
        <f>I6</f>
        <v>2021. évi I. számú módosítás</v>
      </c>
      <c r="J117" s="158"/>
      <c r="K117" s="158"/>
      <c r="L117" s="158"/>
      <c r="M117" s="158" t="str">
        <f>M6</f>
        <v>2021. évi II. számú módosítás</v>
      </c>
      <c r="N117" s="158"/>
      <c r="O117" s="158"/>
      <c r="P117" s="158"/>
      <c r="Q117" s="158" t="str">
        <f>Q6</f>
        <v>2021. évi III. számú módosítás</v>
      </c>
      <c r="R117" s="158"/>
      <c r="S117" s="158"/>
      <c r="T117" s="158"/>
      <c r="U117" s="158" t="str">
        <f>U6</f>
        <v>2021. évi IV. számú módosítás</v>
      </c>
      <c r="V117" s="158"/>
      <c r="W117" s="158"/>
      <c r="X117" s="158"/>
      <c r="Y117" s="158" t="str">
        <f>Y6</f>
        <v>2021. évi módosított előirányzat</v>
      </c>
      <c r="Z117" s="158"/>
      <c r="AA117" s="158"/>
      <c r="AB117" s="158"/>
    </row>
    <row r="118" spans="1:28" ht="25.5" x14ac:dyDescent="0.25">
      <c r="A118" s="145"/>
      <c r="B118" s="145"/>
      <c r="C118" s="160"/>
      <c r="D118" s="33"/>
      <c r="E118" s="39" t="s">
        <v>0</v>
      </c>
      <c r="F118" s="39" t="s">
        <v>1</v>
      </c>
      <c r="G118" s="39" t="s">
        <v>2</v>
      </c>
      <c r="H118" s="39" t="s">
        <v>3</v>
      </c>
      <c r="I118" s="90" t="s">
        <v>0</v>
      </c>
      <c r="J118" s="88" t="s">
        <v>1</v>
      </c>
      <c r="K118" s="88" t="s">
        <v>2</v>
      </c>
      <c r="L118" s="88" t="s">
        <v>3</v>
      </c>
      <c r="M118" s="88" t="s">
        <v>0</v>
      </c>
      <c r="N118" s="88" t="s">
        <v>1</v>
      </c>
      <c r="O118" s="88" t="s">
        <v>2</v>
      </c>
      <c r="P118" s="88" t="s">
        <v>3</v>
      </c>
      <c r="Q118" s="88" t="s">
        <v>0</v>
      </c>
      <c r="R118" s="88" t="s">
        <v>1</v>
      </c>
      <c r="S118" s="88" t="s">
        <v>2</v>
      </c>
      <c r="T118" s="88" t="s">
        <v>3</v>
      </c>
      <c r="U118" s="88" t="s">
        <v>0</v>
      </c>
      <c r="V118" s="88" t="s">
        <v>1</v>
      </c>
      <c r="W118" s="88" t="s">
        <v>2</v>
      </c>
      <c r="X118" s="88" t="s">
        <v>3</v>
      </c>
      <c r="Y118" s="88" t="s">
        <v>0</v>
      </c>
      <c r="Z118" s="88" t="s">
        <v>1</v>
      </c>
      <c r="AA118" s="88" t="s">
        <v>2</v>
      </c>
      <c r="AB118" s="88" t="s">
        <v>3</v>
      </c>
    </row>
    <row r="119" spans="1:28" x14ac:dyDescent="0.25">
      <c r="A119" s="145">
        <v>1</v>
      </c>
      <c r="B119" s="145"/>
      <c r="C119" s="39">
        <v>2</v>
      </c>
      <c r="D119" s="33"/>
      <c r="E119" s="39">
        <v>3</v>
      </c>
      <c r="F119" s="39">
        <v>4</v>
      </c>
      <c r="G119" s="39">
        <v>5</v>
      </c>
      <c r="H119" s="39">
        <v>6</v>
      </c>
      <c r="I119" s="90">
        <v>3</v>
      </c>
      <c r="J119" s="88">
        <v>4</v>
      </c>
      <c r="K119" s="88">
        <v>5</v>
      </c>
      <c r="L119" s="88">
        <v>6</v>
      </c>
      <c r="M119" s="88">
        <v>3</v>
      </c>
      <c r="N119" s="88">
        <v>4</v>
      </c>
      <c r="O119" s="88">
        <v>5</v>
      </c>
      <c r="P119" s="88">
        <v>6</v>
      </c>
      <c r="Q119" s="88">
        <v>3</v>
      </c>
      <c r="R119" s="88">
        <v>4</v>
      </c>
      <c r="S119" s="88">
        <v>5</v>
      </c>
      <c r="T119" s="88">
        <v>6</v>
      </c>
      <c r="U119" s="88">
        <v>3</v>
      </c>
      <c r="V119" s="88">
        <v>4</v>
      </c>
      <c r="W119" s="88">
        <v>5</v>
      </c>
      <c r="X119" s="88">
        <v>6</v>
      </c>
      <c r="Y119" s="88">
        <v>3</v>
      </c>
      <c r="Z119" s="88">
        <v>4</v>
      </c>
      <c r="AA119" s="88">
        <v>5</v>
      </c>
      <c r="AB119" s="88">
        <v>6</v>
      </c>
    </row>
    <row r="120" spans="1:28" x14ac:dyDescent="0.25">
      <c r="A120" s="150" t="s">
        <v>40</v>
      </c>
      <c r="B120" s="150"/>
      <c r="C120" s="150"/>
      <c r="D120" s="150"/>
      <c r="E120" s="150"/>
      <c r="F120" s="150"/>
      <c r="G120" s="150"/>
      <c r="H120" s="150"/>
    </row>
    <row r="121" spans="1:28" x14ac:dyDescent="0.25">
      <c r="A121" s="151" t="s">
        <v>84</v>
      </c>
      <c r="B121" s="151"/>
      <c r="C121" s="23" t="s">
        <v>243</v>
      </c>
      <c r="D121" s="23" t="s">
        <v>239</v>
      </c>
      <c r="E121" s="24">
        <v>197909574</v>
      </c>
      <c r="F121" s="24"/>
      <c r="G121" s="24"/>
      <c r="H121" s="24">
        <f t="shared" ref="H121:H142" si="131">E121+F121+G121</f>
        <v>197909574</v>
      </c>
      <c r="I121" s="91">
        <v>3076997</v>
      </c>
      <c r="J121" s="91"/>
      <c r="K121" s="91"/>
      <c r="L121" s="24">
        <f t="shared" ref="L121:L128" si="132">I121+J121+K121</f>
        <v>3076997</v>
      </c>
      <c r="M121" s="91"/>
      <c r="N121" s="91"/>
      <c r="O121" s="91"/>
      <c r="P121" s="24">
        <f t="shared" ref="P121:P128" si="133">M121+N121+O121</f>
        <v>0</v>
      </c>
      <c r="Q121" s="91"/>
      <c r="R121" s="91"/>
      <c r="S121" s="91"/>
      <c r="T121" s="24">
        <f t="shared" ref="T121:T128" si="134">Q121+R121+S121</f>
        <v>0</v>
      </c>
      <c r="U121" s="91"/>
      <c r="V121" s="91"/>
      <c r="W121" s="91"/>
      <c r="X121" s="24">
        <f t="shared" ref="X121:X128" si="135">U121+V121+W121</f>
        <v>0</v>
      </c>
      <c r="Y121" s="24">
        <f t="shared" ref="Y121:AA136" si="136">+E121+I121+M121+Q121+U121</f>
        <v>200986571</v>
      </c>
      <c r="Z121" s="24">
        <f t="shared" si="136"/>
        <v>0</v>
      </c>
      <c r="AA121" s="24">
        <f t="shared" si="136"/>
        <v>0</v>
      </c>
      <c r="AB121" s="24">
        <f t="shared" ref="AB121:AB144" si="137">Y121+Z121+AA121</f>
        <v>200986571</v>
      </c>
    </row>
    <row r="122" spans="1:28" ht="25.5" x14ac:dyDescent="0.25">
      <c r="A122" s="151" t="s">
        <v>85</v>
      </c>
      <c r="B122" s="151"/>
      <c r="C122" s="23" t="s">
        <v>240</v>
      </c>
      <c r="D122" s="23" t="s">
        <v>241</v>
      </c>
      <c r="E122" s="24">
        <v>34582871</v>
      </c>
      <c r="F122" s="24"/>
      <c r="G122" s="24"/>
      <c r="H122" s="24">
        <f t="shared" si="131"/>
        <v>34582871</v>
      </c>
      <c r="I122" s="91">
        <v>559776</v>
      </c>
      <c r="J122" s="91"/>
      <c r="K122" s="91"/>
      <c r="L122" s="24">
        <f t="shared" si="132"/>
        <v>559776</v>
      </c>
      <c r="M122" s="91"/>
      <c r="N122" s="91"/>
      <c r="O122" s="91"/>
      <c r="P122" s="24">
        <f t="shared" si="133"/>
        <v>0</v>
      </c>
      <c r="Q122" s="91"/>
      <c r="R122" s="91"/>
      <c r="S122" s="91"/>
      <c r="T122" s="24">
        <f t="shared" si="134"/>
        <v>0</v>
      </c>
      <c r="U122" s="91"/>
      <c r="V122" s="91"/>
      <c r="W122" s="91"/>
      <c r="X122" s="24">
        <f t="shared" si="135"/>
        <v>0</v>
      </c>
      <c r="Y122" s="24">
        <f t="shared" si="136"/>
        <v>35142647</v>
      </c>
      <c r="Z122" s="24">
        <f t="shared" si="136"/>
        <v>0</v>
      </c>
      <c r="AA122" s="24">
        <f t="shared" si="136"/>
        <v>0</v>
      </c>
      <c r="AB122" s="24">
        <f t="shared" si="137"/>
        <v>35142647</v>
      </c>
    </row>
    <row r="123" spans="1:28" x14ac:dyDescent="0.25">
      <c r="A123" s="151" t="s">
        <v>86</v>
      </c>
      <c r="B123" s="151"/>
      <c r="C123" s="23" t="s">
        <v>42</v>
      </c>
      <c r="D123" s="23" t="s">
        <v>242</v>
      </c>
      <c r="E123" s="24">
        <v>70277260</v>
      </c>
      <c r="F123" s="24"/>
      <c r="G123" s="24"/>
      <c r="H123" s="24">
        <f t="shared" si="131"/>
        <v>70277260</v>
      </c>
      <c r="I123" s="91"/>
      <c r="J123" s="91"/>
      <c r="K123" s="91"/>
      <c r="L123" s="24">
        <f t="shared" si="132"/>
        <v>0</v>
      </c>
      <c r="M123" s="91"/>
      <c r="N123" s="91"/>
      <c r="O123" s="91"/>
      <c r="P123" s="24">
        <f t="shared" si="133"/>
        <v>0</v>
      </c>
      <c r="Q123" s="91"/>
      <c r="R123" s="91"/>
      <c r="S123" s="91"/>
      <c r="T123" s="24">
        <f t="shared" si="134"/>
        <v>0</v>
      </c>
      <c r="U123" s="91"/>
      <c r="V123" s="91"/>
      <c r="W123" s="91"/>
      <c r="X123" s="24">
        <f t="shared" si="135"/>
        <v>0</v>
      </c>
      <c r="Y123" s="24">
        <f t="shared" si="136"/>
        <v>70277260</v>
      </c>
      <c r="Z123" s="24">
        <f t="shared" si="136"/>
        <v>0</v>
      </c>
      <c r="AA123" s="24">
        <f t="shared" si="136"/>
        <v>0</v>
      </c>
      <c r="AB123" s="24">
        <f t="shared" si="137"/>
        <v>70277260</v>
      </c>
    </row>
    <row r="124" spans="1:28" x14ac:dyDescent="0.25">
      <c r="A124" s="151" t="s">
        <v>87</v>
      </c>
      <c r="B124" s="151"/>
      <c r="C124" s="23" t="s">
        <v>31</v>
      </c>
      <c r="D124" s="23" t="s">
        <v>244</v>
      </c>
      <c r="E124" s="24"/>
      <c r="F124" s="24"/>
      <c r="G124" s="24"/>
      <c r="H124" s="24">
        <f t="shared" si="131"/>
        <v>0</v>
      </c>
      <c r="I124" s="91"/>
      <c r="J124" s="91"/>
      <c r="K124" s="91"/>
      <c r="L124" s="24">
        <f t="shared" si="132"/>
        <v>0</v>
      </c>
      <c r="M124" s="91"/>
      <c r="N124" s="91"/>
      <c r="O124" s="91"/>
      <c r="P124" s="24">
        <f t="shared" si="133"/>
        <v>0</v>
      </c>
      <c r="Q124" s="91"/>
      <c r="R124" s="91"/>
      <c r="S124" s="91"/>
      <c r="T124" s="24">
        <f t="shared" si="134"/>
        <v>0</v>
      </c>
      <c r="U124" s="91"/>
      <c r="V124" s="91"/>
      <c r="W124" s="91"/>
      <c r="X124" s="24">
        <f t="shared" si="135"/>
        <v>0</v>
      </c>
      <c r="Y124" s="24">
        <f t="shared" si="136"/>
        <v>0</v>
      </c>
      <c r="Z124" s="24">
        <f t="shared" si="136"/>
        <v>0</v>
      </c>
      <c r="AA124" s="24">
        <f t="shared" si="136"/>
        <v>0</v>
      </c>
      <c r="AB124" s="24">
        <f t="shared" si="137"/>
        <v>0</v>
      </c>
    </row>
    <row r="125" spans="1:28" x14ac:dyDescent="0.25">
      <c r="A125" s="151" t="s">
        <v>88</v>
      </c>
      <c r="B125" s="151"/>
      <c r="C125" s="23" t="s">
        <v>246</v>
      </c>
      <c r="D125" s="23" t="s">
        <v>245</v>
      </c>
      <c r="E125" s="24"/>
      <c r="F125" s="24"/>
      <c r="G125" s="24"/>
      <c r="H125" s="24">
        <f t="shared" si="131"/>
        <v>0</v>
      </c>
      <c r="I125" s="91">
        <v>5224428</v>
      </c>
      <c r="J125" s="91"/>
      <c r="K125" s="91"/>
      <c r="L125" s="24">
        <f t="shared" si="132"/>
        <v>5224428</v>
      </c>
      <c r="M125" s="91"/>
      <c r="N125" s="91"/>
      <c r="O125" s="91"/>
      <c r="P125" s="24">
        <f t="shared" si="133"/>
        <v>0</v>
      </c>
      <c r="Q125" s="91"/>
      <c r="R125" s="91"/>
      <c r="S125" s="91"/>
      <c r="T125" s="24">
        <f t="shared" si="134"/>
        <v>0</v>
      </c>
      <c r="U125" s="91"/>
      <c r="V125" s="91"/>
      <c r="W125" s="91"/>
      <c r="X125" s="24">
        <f t="shared" si="135"/>
        <v>0</v>
      </c>
      <c r="Y125" s="24">
        <f t="shared" si="136"/>
        <v>5224428</v>
      </c>
      <c r="Z125" s="24">
        <f t="shared" si="136"/>
        <v>0</v>
      </c>
      <c r="AA125" s="24">
        <f t="shared" si="136"/>
        <v>0</v>
      </c>
      <c r="AB125" s="24">
        <f t="shared" si="137"/>
        <v>5224428</v>
      </c>
    </row>
    <row r="126" spans="1:28" x14ac:dyDescent="0.25">
      <c r="A126" s="151" t="s">
        <v>89</v>
      </c>
      <c r="B126" s="151"/>
      <c r="C126" s="23" t="s">
        <v>248</v>
      </c>
      <c r="D126" s="23" t="s">
        <v>247</v>
      </c>
      <c r="E126" s="24">
        <v>1327150</v>
      </c>
      <c r="F126" s="24"/>
      <c r="G126" s="24"/>
      <c r="H126" s="24">
        <f t="shared" si="131"/>
        <v>1327150</v>
      </c>
      <c r="I126" s="91"/>
      <c r="J126" s="91"/>
      <c r="K126" s="91"/>
      <c r="L126" s="24">
        <f t="shared" si="132"/>
        <v>0</v>
      </c>
      <c r="M126" s="91"/>
      <c r="N126" s="91"/>
      <c r="O126" s="91"/>
      <c r="P126" s="24">
        <f t="shared" si="133"/>
        <v>0</v>
      </c>
      <c r="Q126" s="91"/>
      <c r="R126" s="91"/>
      <c r="S126" s="91"/>
      <c r="T126" s="24">
        <f t="shared" si="134"/>
        <v>0</v>
      </c>
      <c r="U126" s="91"/>
      <c r="V126" s="91"/>
      <c r="W126" s="91"/>
      <c r="X126" s="24">
        <f t="shared" si="135"/>
        <v>0</v>
      </c>
      <c r="Y126" s="24">
        <f t="shared" si="136"/>
        <v>1327150</v>
      </c>
      <c r="Z126" s="24">
        <f t="shared" si="136"/>
        <v>0</v>
      </c>
      <c r="AA126" s="24">
        <f t="shared" si="136"/>
        <v>0</v>
      </c>
      <c r="AB126" s="24">
        <f t="shared" si="137"/>
        <v>1327150</v>
      </c>
    </row>
    <row r="127" spans="1:28" x14ac:dyDescent="0.25">
      <c r="A127" s="151" t="s">
        <v>90</v>
      </c>
      <c r="B127" s="151"/>
      <c r="C127" s="23" t="s">
        <v>32</v>
      </c>
      <c r="D127" s="23" t="s">
        <v>249</v>
      </c>
      <c r="E127" s="24"/>
      <c r="F127" s="24"/>
      <c r="G127" s="24"/>
      <c r="H127" s="24">
        <f t="shared" si="131"/>
        <v>0</v>
      </c>
      <c r="I127" s="91"/>
      <c r="J127" s="91"/>
      <c r="K127" s="91"/>
      <c r="L127" s="24">
        <f t="shared" si="132"/>
        <v>0</v>
      </c>
      <c r="M127" s="91"/>
      <c r="N127" s="91"/>
      <c r="O127" s="91"/>
      <c r="P127" s="24">
        <f t="shared" si="133"/>
        <v>0</v>
      </c>
      <c r="Q127" s="91"/>
      <c r="R127" s="91"/>
      <c r="S127" s="91"/>
      <c r="T127" s="24">
        <f t="shared" si="134"/>
        <v>0</v>
      </c>
      <c r="U127" s="91"/>
      <c r="V127" s="91"/>
      <c r="W127" s="91"/>
      <c r="X127" s="24">
        <f t="shared" si="135"/>
        <v>0</v>
      </c>
      <c r="Y127" s="24">
        <f t="shared" si="136"/>
        <v>0</v>
      </c>
      <c r="Z127" s="24">
        <f t="shared" si="136"/>
        <v>0</v>
      </c>
      <c r="AA127" s="24">
        <f t="shared" si="136"/>
        <v>0</v>
      </c>
      <c r="AB127" s="24">
        <f t="shared" si="137"/>
        <v>0</v>
      </c>
    </row>
    <row r="128" spans="1:28" x14ac:dyDescent="0.25">
      <c r="A128" s="151" t="s">
        <v>91</v>
      </c>
      <c r="B128" s="151"/>
      <c r="C128" s="23" t="s">
        <v>251</v>
      </c>
      <c r="D128" s="23" t="s">
        <v>250</v>
      </c>
      <c r="E128" s="24"/>
      <c r="F128" s="24"/>
      <c r="G128" s="24"/>
      <c r="H128" s="24">
        <f t="shared" si="131"/>
        <v>0</v>
      </c>
      <c r="I128" s="91"/>
      <c r="J128" s="91"/>
      <c r="K128" s="91"/>
      <c r="L128" s="24">
        <f t="shared" si="132"/>
        <v>0</v>
      </c>
      <c r="M128" s="91"/>
      <c r="N128" s="91"/>
      <c r="O128" s="91"/>
      <c r="P128" s="24">
        <f t="shared" si="133"/>
        <v>0</v>
      </c>
      <c r="Q128" s="91"/>
      <c r="R128" s="91"/>
      <c r="S128" s="91"/>
      <c r="T128" s="24">
        <f t="shared" si="134"/>
        <v>0</v>
      </c>
      <c r="U128" s="91"/>
      <c r="V128" s="91"/>
      <c r="W128" s="91"/>
      <c r="X128" s="24">
        <f t="shared" si="135"/>
        <v>0</v>
      </c>
      <c r="Y128" s="24">
        <f t="shared" si="136"/>
        <v>0</v>
      </c>
      <c r="Z128" s="24">
        <f t="shared" si="136"/>
        <v>0</v>
      </c>
      <c r="AA128" s="24">
        <f t="shared" si="136"/>
        <v>0</v>
      </c>
      <c r="AB128" s="24">
        <f t="shared" si="137"/>
        <v>0</v>
      </c>
    </row>
    <row r="129" spans="1:28" ht="25.5" x14ac:dyDescent="0.25">
      <c r="A129" s="145" t="s">
        <v>92</v>
      </c>
      <c r="B129" s="145"/>
      <c r="C129" s="33" t="s">
        <v>253</v>
      </c>
      <c r="D129" s="33" t="s">
        <v>252</v>
      </c>
      <c r="E129" s="34">
        <f>SUM(E121:E128)</f>
        <v>304096855</v>
      </c>
      <c r="F129" s="34">
        <f t="shared" ref="F129:H129" si="138">SUM(F121:F128)</f>
        <v>0</v>
      </c>
      <c r="G129" s="34">
        <f t="shared" si="138"/>
        <v>0</v>
      </c>
      <c r="H129" s="34">
        <f t="shared" si="138"/>
        <v>304096855</v>
      </c>
      <c r="I129" s="98">
        <f>SUM(I121:I128)</f>
        <v>8861201</v>
      </c>
      <c r="J129" s="98">
        <f t="shared" ref="J129:K129" si="139">SUM(J121:J128)</f>
        <v>0</v>
      </c>
      <c r="K129" s="98">
        <f t="shared" si="139"/>
        <v>0</v>
      </c>
      <c r="L129" s="34">
        <f>SUM(L121:L128)</f>
        <v>8861201</v>
      </c>
      <c r="M129" s="98">
        <f>SUM(M121:M128)</f>
        <v>0</v>
      </c>
      <c r="N129" s="98">
        <f t="shared" ref="N129:O129" si="140">SUM(N121:N128)</f>
        <v>0</v>
      </c>
      <c r="O129" s="98">
        <f t="shared" si="140"/>
        <v>0</v>
      </c>
      <c r="P129" s="34">
        <f>SUM(P121:P128)</f>
        <v>0</v>
      </c>
      <c r="Q129" s="98">
        <f>SUM(Q121:Q128)</f>
        <v>0</v>
      </c>
      <c r="R129" s="98">
        <f t="shared" ref="R129:S129" si="141">SUM(R121:R128)</f>
        <v>0</v>
      </c>
      <c r="S129" s="98">
        <f t="shared" si="141"/>
        <v>0</v>
      </c>
      <c r="T129" s="34">
        <f>SUM(T121:T128)</f>
        <v>0</v>
      </c>
      <c r="U129" s="98">
        <f>SUM(U121:U128)</f>
        <v>0</v>
      </c>
      <c r="V129" s="98">
        <f t="shared" ref="V129:W129" si="142">SUM(V121:V128)</f>
        <v>0</v>
      </c>
      <c r="W129" s="98">
        <f t="shared" si="142"/>
        <v>0</v>
      </c>
      <c r="X129" s="34">
        <f>SUM(X121:X128)</f>
        <v>0</v>
      </c>
      <c r="Y129" s="24">
        <f t="shared" si="136"/>
        <v>312958056</v>
      </c>
      <c r="Z129" s="24">
        <f t="shared" si="136"/>
        <v>0</v>
      </c>
      <c r="AA129" s="24">
        <f t="shared" si="136"/>
        <v>0</v>
      </c>
      <c r="AB129" s="24">
        <f t="shared" si="137"/>
        <v>312958056</v>
      </c>
    </row>
    <row r="130" spans="1:28" ht="25.5" x14ac:dyDescent="0.25">
      <c r="A130" s="151" t="s">
        <v>93</v>
      </c>
      <c r="B130" s="151"/>
      <c r="C130" s="23" t="s">
        <v>352</v>
      </c>
      <c r="D130" s="23" t="s">
        <v>335</v>
      </c>
      <c r="E130" s="24"/>
      <c r="F130" s="24"/>
      <c r="G130" s="24"/>
      <c r="H130" s="24">
        <f t="shared" si="131"/>
        <v>0</v>
      </c>
      <c r="I130" s="91"/>
      <c r="J130" s="91"/>
      <c r="K130" s="91"/>
      <c r="L130" s="24">
        <f t="shared" ref="L130:L138" si="143">I130+J130+K130</f>
        <v>0</v>
      </c>
      <c r="M130" s="91"/>
      <c r="N130" s="91"/>
      <c r="O130" s="91"/>
      <c r="P130" s="24">
        <f t="shared" ref="P130:P138" si="144">M130+N130+O130</f>
        <v>0</v>
      </c>
      <c r="Q130" s="91"/>
      <c r="R130" s="91"/>
      <c r="S130" s="91"/>
      <c r="T130" s="24">
        <f t="shared" ref="T130:T138" si="145">Q130+R130+S130</f>
        <v>0</v>
      </c>
      <c r="U130" s="91"/>
      <c r="V130" s="91"/>
      <c r="W130" s="91"/>
      <c r="X130" s="24">
        <f t="shared" ref="X130:X138" si="146">U130+V130+W130</f>
        <v>0</v>
      </c>
      <c r="Y130" s="24">
        <f t="shared" si="136"/>
        <v>0</v>
      </c>
      <c r="Z130" s="24">
        <f t="shared" si="136"/>
        <v>0</v>
      </c>
      <c r="AA130" s="24">
        <f t="shared" si="136"/>
        <v>0</v>
      </c>
      <c r="AB130" s="24">
        <f t="shared" si="137"/>
        <v>0</v>
      </c>
    </row>
    <row r="131" spans="1:28" x14ac:dyDescent="0.25">
      <c r="A131" s="151" t="s">
        <v>94</v>
      </c>
      <c r="B131" s="151"/>
      <c r="C131" s="23" t="s">
        <v>353</v>
      </c>
      <c r="D131" s="23" t="s">
        <v>336</v>
      </c>
      <c r="E131" s="24"/>
      <c r="F131" s="24"/>
      <c r="G131" s="24"/>
      <c r="H131" s="24">
        <f t="shared" si="131"/>
        <v>0</v>
      </c>
      <c r="I131" s="91"/>
      <c r="J131" s="91"/>
      <c r="K131" s="91"/>
      <c r="L131" s="24">
        <f t="shared" si="143"/>
        <v>0</v>
      </c>
      <c r="M131" s="91"/>
      <c r="N131" s="91"/>
      <c r="O131" s="91"/>
      <c r="P131" s="24">
        <f t="shared" si="144"/>
        <v>0</v>
      </c>
      <c r="Q131" s="91"/>
      <c r="R131" s="91"/>
      <c r="S131" s="91"/>
      <c r="T131" s="24">
        <f t="shared" si="145"/>
        <v>0</v>
      </c>
      <c r="U131" s="91"/>
      <c r="V131" s="91"/>
      <c r="W131" s="91"/>
      <c r="X131" s="24">
        <f t="shared" si="146"/>
        <v>0</v>
      </c>
      <c r="Y131" s="24">
        <f t="shared" si="136"/>
        <v>0</v>
      </c>
      <c r="Z131" s="24">
        <f t="shared" si="136"/>
        <v>0</v>
      </c>
      <c r="AA131" s="24">
        <f t="shared" si="136"/>
        <v>0</v>
      </c>
      <c r="AB131" s="24">
        <f t="shared" si="137"/>
        <v>0</v>
      </c>
    </row>
    <row r="132" spans="1:28" ht="25.5" x14ac:dyDescent="0.25">
      <c r="A132" s="151" t="s">
        <v>95</v>
      </c>
      <c r="B132" s="151"/>
      <c r="C132" s="23" t="s">
        <v>35</v>
      </c>
      <c r="D132" s="23" t="s">
        <v>337</v>
      </c>
      <c r="E132" s="24"/>
      <c r="F132" s="24"/>
      <c r="G132" s="24"/>
      <c r="H132" s="24">
        <f t="shared" si="131"/>
        <v>0</v>
      </c>
      <c r="I132" s="91"/>
      <c r="J132" s="91"/>
      <c r="K132" s="91"/>
      <c r="L132" s="24">
        <f t="shared" si="143"/>
        <v>0</v>
      </c>
      <c r="M132" s="91"/>
      <c r="N132" s="91"/>
      <c r="O132" s="91"/>
      <c r="P132" s="24">
        <f t="shared" si="144"/>
        <v>0</v>
      </c>
      <c r="Q132" s="91"/>
      <c r="R132" s="91"/>
      <c r="S132" s="91"/>
      <c r="T132" s="24">
        <f t="shared" si="145"/>
        <v>0</v>
      </c>
      <c r="U132" s="91"/>
      <c r="V132" s="91"/>
      <c r="W132" s="91"/>
      <c r="X132" s="24">
        <f t="shared" si="146"/>
        <v>0</v>
      </c>
      <c r="Y132" s="24">
        <f t="shared" si="136"/>
        <v>0</v>
      </c>
      <c r="Z132" s="24">
        <f t="shared" si="136"/>
        <v>0</v>
      </c>
      <c r="AA132" s="24">
        <f t="shared" si="136"/>
        <v>0</v>
      </c>
      <c r="AB132" s="24">
        <f t="shared" si="137"/>
        <v>0</v>
      </c>
    </row>
    <row r="133" spans="1:28" ht="25.5" x14ac:dyDescent="0.25">
      <c r="A133" s="151" t="s">
        <v>96</v>
      </c>
      <c r="B133" s="151"/>
      <c r="C133" s="23" t="s">
        <v>36</v>
      </c>
      <c r="D133" s="23" t="s">
        <v>338</v>
      </c>
      <c r="E133" s="24"/>
      <c r="F133" s="24"/>
      <c r="G133" s="24"/>
      <c r="H133" s="24">
        <f t="shared" si="131"/>
        <v>0</v>
      </c>
      <c r="I133" s="91"/>
      <c r="J133" s="91"/>
      <c r="K133" s="91"/>
      <c r="L133" s="24">
        <f t="shared" si="143"/>
        <v>0</v>
      </c>
      <c r="M133" s="91"/>
      <c r="N133" s="91"/>
      <c r="O133" s="91"/>
      <c r="P133" s="24">
        <f t="shared" si="144"/>
        <v>0</v>
      </c>
      <c r="Q133" s="91"/>
      <c r="R133" s="91"/>
      <c r="S133" s="91"/>
      <c r="T133" s="24">
        <f t="shared" si="145"/>
        <v>0</v>
      </c>
      <c r="U133" s="91"/>
      <c r="V133" s="91"/>
      <c r="W133" s="91"/>
      <c r="X133" s="24">
        <f t="shared" si="146"/>
        <v>0</v>
      </c>
      <c r="Y133" s="24">
        <f t="shared" si="136"/>
        <v>0</v>
      </c>
      <c r="Z133" s="24">
        <f t="shared" si="136"/>
        <v>0</v>
      </c>
      <c r="AA133" s="24">
        <f t="shared" si="136"/>
        <v>0</v>
      </c>
      <c r="AB133" s="24">
        <f t="shared" si="137"/>
        <v>0</v>
      </c>
    </row>
    <row r="134" spans="1:28" ht="25.5" x14ac:dyDescent="0.25">
      <c r="A134" s="151" t="s">
        <v>62</v>
      </c>
      <c r="B134" s="151"/>
      <c r="C134" s="23" t="s">
        <v>339</v>
      </c>
      <c r="D134" s="23" t="s">
        <v>340</v>
      </c>
      <c r="E134" s="24"/>
      <c r="F134" s="24"/>
      <c r="G134" s="24"/>
      <c r="H134" s="24">
        <f t="shared" si="131"/>
        <v>0</v>
      </c>
      <c r="I134" s="91"/>
      <c r="J134" s="91"/>
      <c r="K134" s="91"/>
      <c r="L134" s="24">
        <f t="shared" si="143"/>
        <v>0</v>
      </c>
      <c r="M134" s="91"/>
      <c r="N134" s="91"/>
      <c r="O134" s="91"/>
      <c r="P134" s="24">
        <f t="shared" si="144"/>
        <v>0</v>
      </c>
      <c r="Q134" s="91"/>
      <c r="R134" s="91"/>
      <c r="S134" s="91"/>
      <c r="T134" s="24">
        <f t="shared" si="145"/>
        <v>0</v>
      </c>
      <c r="U134" s="91"/>
      <c r="V134" s="91"/>
      <c r="W134" s="91"/>
      <c r="X134" s="24">
        <f t="shared" si="146"/>
        <v>0</v>
      </c>
      <c r="Y134" s="24">
        <f t="shared" si="136"/>
        <v>0</v>
      </c>
      <c r="Z134" s="24">
        <f t="shared" si="136"/>
        <v>0</v>
      </c>
      <c r="AA134" s="24">
        <f t="shared" si="136"/>
        <v>0</v>
      </c>
      <c r="AB134" s="24">
        <f t="shared" si="137"/>
        <v>0</v>
      </c>
    </row>
    <row r="135" spans="1:28" ht="25.5" x14ac:dyDescent="0.25">
      <c r="A135" s="151" t="s">
        <v>102</v>
      </c>
      <c r="B135" s="151"/>
      <c r="C135" s="23" t="s">
        <v>341</v>
      </c>
      <c r="D135" s="23" t="s">
        <v>342</v>
      </c>
      <c r="E135" s="24"/>
      <c r="F135" s="24"/>
      <c r="G135" s="24"/>
      <c r="H135" s="24">
        <f t="shared" si="131"/>
        <v>0</v>
      </c>
      <c r="I135" s="91"/>
      <c r="J135" s="91"/>
      <c r="K135" s="91"/>
      <c r="L135" s="24">
        <f t="shared" si="143"/>
        <v>0</v>
      </c>
      <c r="M135" s="91"/>
      <c r="N135" s="91"/>
      <c r="O135" s="91"/>
      <c r="P135" s="24">
        <f t="shared" si="144"/>
        <v>0</v>
      </c>
      <c r="Q135" s="91"/>
      <c r="R135" s="91"/>
      <c r="S135" s="91"/>
      <c r="T135" s="24">
        <f t="shared" si="145"/>
        <v>0</v>
      </c>
      <c r="U135" s="91"/>
      <c r="V135" s="91"/>
      <c r="W135" s="91"/>
      <c r="X135" s="24">
        <f t="shared" si="146"/>
        <v>0</v>
      </c>
      <c r="Y135" s="24">
        <f t="shared" si="136"/>
        <v>0</v>
      </c>
      <c r="Z135" s="24">
        <f t="shared" si="136"/>
        <v>0</v>
      </c>
      <c r="AA135" s="24">
        <f t="shared" si="136"/>
        <v>0</v>
      </c>
      <c r="AB135" s="24">
        <f t="shared" si="137"/>
        <v>0</v>
      </c>
    </row>
    <row r="136" spans="1:28" x14ac:dyDescent="0.25">
      <c r="A136" s="151" t="s">
        <v>103</v>
      </c>
      <c r="B136" s="151"/>
      <c r="C136" s="23" t="s">
        <v>37</v>
      </c>
      <c r="D136" s="23" t="s">
        <v>343</v>
      </c>
      <c r="E136" s="24"/>
      <c r="F136" s="24"/>
      <c r="G136" s="24"/>
      <c r="H136" s="24">
        <f t="shared" si="131"/>
        <v>0</v>
      </c>
      <c r="I136" s="91"/>
      <c r="J136" s="91"/>
      <c r="K136" s="91"/>
      <c r="L136" s="24">
        <f t="shared" si="143"/>
        <v>0</v>
      </c>
      <c r="M136" s="91"/>
      <c r="N136" s="91"/>
      <c r="O136" s="91"/>
      <c r="P136" s="24">
        <f t="shared" si="144"/>
        <v>0</v>
      </c>
      <c r="Q136" s="91"/>
      <c r="R136" s="91"/>
      <c r="S136" s="91"/>
      <c r="T136" s="24">
        <f t="shared" si="145"/>
        <v>0</v>
      </c>
      <c r="U136" s="91"/>
      <c r="V136" s="91"/>
      <c r="W136" s="91"/>
      <c r="X136" s="24">
        <f t="shared" si="146"/>
        <v>0</v>
      </c>
      <c r="Y136" s="24">
        <f t="shared" si="136"/>
        <v>0</v>
      </c>
      <c r="Z136" s="24">
        <f t="shared" si="136"/>
        <v>0</v>
      </c>
      <c r="AA136" s="24">
        <f t="shared" si="136"/>
        <v>0</v>
      </c>
      <c r="AB136" s="24">
        <f t="shared" si="137"/>
        <v>0</v>
      </c>
    </row>
    <row r="137" spans="1:28" ht="25.5" x14ac:dyDescent="0.25">
      <c r="A137" s="151" t="s">
        <v>104</v>
      </c>
      <c r="B137" s="151"/>
      <c r="C137" s="23" t="s">
        <v>344</v>
      </c>
      <c r="D137" s="23" t="s">
        <v>345</v>
      </c>
      <c r="E137" s="24"/>
      <c r="F137" s="24"/>
      <c r="G137" s="24"/>
      <c r="H137" s="24">
        <f t="shared" si="131"/>
        <v>0</v>
      </c>
      <c r="I137" s="91"/>
      <c r="J137" s="91"/>
      <c r="K137" s="91"/>
      <c r="L137" s="24">
        <f t="shared" si="143"/>
        <v>0</v>
      </c>
      <c r="M137" s="91"/>
      <c r="N137" s="91"/>
      <c r="O137" s="91"/>
      <c r="P137" s="24">
        <f t="shared" si="144"/>
        <v>0</v>
      </c>
      <c r="Q137" s="91"/>
      <c r="R137" s="91"/>
      <c r="S137" s="91"/>
      <c r="T137" s="24">
        <f t="shared" si="145"/>
        <v>0</v>
      </c>
      <c r="U137" s="91"/>
      <c r="V137" s="91"/>
      <c r="W137" s="91"/>
      <c r="X137" s="24">
        <f t="shared" si="146"/>
        <v>0</v>
      </c>
      <c r="Y137" s="24">
        <f t="shared" ref="Y137:AA144" si="147">+E137+I137+M137+Q137+U137</f>
        <v>0</v>
      </c>
      <c r="Z137" s="24">
        <f t="shared" si="147"/>
        <v>0</v>
      </c>
      <c r="AA137" s="24">
        <f t="shared" si="147"/>
        <v>0</v>
      </c>
      <c r="AB137" s="24">
        <f t="shared" si="137"/>
        <v>0</v>
      </c>
    </row>
    <row r="138" spans="1:28" x14ac:dyDescent="0.25">
      <c r="A138" s="151" t="s">
        <v>105</v>
      </c>
      <c r="B138" s="151"/>
      <c r="C138" s="23" t="s">
        <v>354</v>
      </c>
      <c r="D138" s="23" t="s">
        <v>346</v>
      </c>
      <c r="E138" s="24">
        <v>0</v>
      </c>
      <c r="F138" s="24"/>
      <c r="G138" s="24"/>
      <c r="H138" s="24">
        <f t="shared" si="131"/>
        <v>0</v>
      </c>
      <c r="I138" s="91">
        <v>0</v>
      </c>
      <c r="J138" s="91">
        <v>0</v>
      </c>
      <c r="K138" s="91">
        <v>0</v>
      </c>
      <c r="L138" s="24">
        <f t="shared" si="143"/>
        <v>0</v>
      </c>
      <c r="M138" s="91">
        <v>0</v>
      </c>
      <c r="N138" s="91">
        <v>0</v>
      </c>
      <c r="O138" s="91">
        <v>0</v>
      </c>
      <c r="P138" s="24">
        <f t="shared" si="144"/>
        <v>0</v>
      </c>
      <c r="Q138" s="91">
        <v>0</v>
      </c>
      <c r="R138" s="91">
        <v>0</v>
      </c>
      <c r="S138" s="91">
        <v>0</v>
      </c>
      <c r="T138" s="24">
        <f t="shared" si="145"/>
        <v>0</v>
      </c>
      <c r="U138" s="91">
        <v>0</v>
      </c>
      <c r="V138" s="91">
        <v>0</v>
      </c>
      <c r="W138" s="91">
        <v>0</v>
      </c>
      <c r="X138" s="24">
        <f t="shared" si="146"/>
        <v>0</v>
      </c>
      <c r="Y138" s="24">
        <f t="shared" si="147"/>
        <v>0</v>
      </c>
      <c r="Z138" s="24">
        <f t="shared" si="147"/>
        <v>0</v>
      </c>
      <c r="AA138" s="24">
        <f t="shared" si="147"/>
        <v>0</v>
      </c>
      <c r="AB138" s="24">
        <f t="shared" si="137"/>
        <v>0</v>
      </c>
    </row>
    <row r="139" spans="1:28" ht="25.5" x14ac:dyDescent="0.25">
      <c r="A139" s="155" t="s">
        <v>112</v>
      </c>
      <c r="B139" s="155"/>
      <c r="C139" s="30" t="s">
        <v>355</v>
      </c>
      <c r="D139" s="30" t="s">
        <v>333</v>
      </c>
      <c r="E139" s="31">
        <f>SUM(E130:E138)</f>
        <v>0</v>
      </c>
      <c r="F139" s="31">
        <f t="shared" ref="F139:H139" si="148">SUM(F130:F138)</f>
        <v>0</v>
      </c>
      <c r="G139" s="31">
        <f t="shared" si="148"/>
        <v>0</v>
      </c>
      <c r="H139" s="31">
        <f t="shared" si="148"/>
        <v>0</v>
      </c>
      <c r="I139" s="96">
        <f>SUM(I130:I138)</f>
        <v>0</v>
      </c>
      <c r="J139" s="96">
        <f t="shared" ref="J139:L139" si="149">SUM(J130:J138)</f>
        <v>0</v>
      </c>
      <c r="K139" s="96">
        <f t="shared" si="149"/>
        <v>0</v>
      </c>
      <c r="L139" s="31">
        <f t="shared" si="149"/>
        <v>0</v>
      </c>
      <c r="M139" s="96">
        <f>SUM(M130:M138)</f>
        <v>0</v>
      </c>
      <c r="N139" s="96">
        <f t="shared" ref="N139:P139" si="150">SUM(N130:N138)</f>
        <v>0</v>
      </c>
      <c r="O139" s="96">
        <f t="shared" si="150"/>
        <v>0</v>
      </c>
      <c r="P139" s="31">
        <f t="shared" si="150"/>
        <v>0</v>
      </c>
      <c r="Q139" s="96">
        <f>SUM(Q130:Q138)</f>
        <v>0</v>
      </c>
      <c r="R139" s="96">
        <f t="shared" ref="R139:T139" si="151">SUM(R130:R138)</f>
        <v>0</v>
      </c>
      <c r="S139" s="96">
        <f t="shared" si="151"/>
        <v>0</v>
      </c>
      <c r="T139" s="31">
        <f t="shared" si="151"/>
        <v>0</v>
      </c>
      <c r="U139" s="96">
        <f>SUM(U130:U138)</f>
        <v>0</v>
      </c>
      <c r="V139" s="96">
        <f t="shared" ref="V139:X139" si="152">SUM(V130:V138)</f>
        <v>0</v>
      </c>
      <c r="W139" s="96">
        <f t="shared" si="152"/>
        <v>0</v>
      </c>
      <c r="X139" s="31">
        <f t="shared" si="152"/>
        <v>0</v>
      </c>
      <c r="Y139" s="31">
        <f t="shared" si="147"/>
        <v>0</v>
      </c>
      <c r="Z139" s="31">
        <f t="shared" si="147"/>
        <v>0</v>
      </c>
      <c r="AA139" s="31">
        <f t="shared" si="147"/>
        <v>0</v>
      </c>
      <c r="AB139" s="31">
        <f t="shared" si="137"/>
        <v>0</v>
      </c>
    </row>
    <row r="140" spans="1:28" x14ac:dyDescent="0.25">
      <c r="A140" s="155" t="s">
        <v>113</v>
      </c>
      <c r="B140" s="155"/>
      <c r="C140" s="30" t="s">
        <v>356</v>
      </c>
      <c r="D140" s="30" t="s">
        <v>334</v>
      </c>
      <c r="E140" s="31">
        <v>0</v>
      </c>
      <c r="F140" s="31"/>
      <c r="G140" s="31"/>
      <c r="H140" s="31">
        <f t="shared" si="131"/>
        <v>0</v>
      </c>
      <c r="I140" s="96">
        <v>0</v>
      </c>
      <c r="J140" s="96">
        <v>0</v>
      </c>
      <c r="K140" s="96">
        <v>0</v>
      </c>
      <c r="L140" s="31">
        <f t="shared" ref="L140:L142" si="153">I140+J140+K140</f>
        <v>0</v>
      </c>
      <c r="M140" s="96">
        <v>0</v>
      </c>
      <c r="N140" s="96">
        <v>0</v>
      </c>
      <c r="O140" s="96">
        <v>0</v>
      </c>
      <c r="P140" s="31">
        <f t="shared" ref="P140:P142" si="154">M140+N140+O140</f>
        <v>0</v>
      </c>
      <c r="Q140" s="96">
        <v>0</v>
      </c>
      <c r="R140" s="96">
        <v>0</v>
      </c>
      <c r="S140" s="96">
        <v>0</v>
      </c>
      <c r="T140" s="31">
        <f t="shared" ref="T140:T142" si="155">Q140+R140+S140</f>
        <v>0</v>
      </c>
      <c r="U140" s="96">
        <v>0</v>
      </c>
      <c r="V140" s="96">
        <v>0</v>
      </c>
      <c r="W140" s="96">
        <v>0</v>
      </c>
      <c r="X140" s="31">
        <f t="shared" ref="X140:X142" si="156">U140+V140+W140</f>
        <v>0</v>
      </c>
      <c r="Y140" s="31">
        <f t="shared" si="147"/>
        <v>0</v>
      </c>
      <c r="Z140" s="31">
        <f t="shared" si="147"/>
        <v>0</v>
      </c>
      <c r="AA140" s="31">
        <f t="shared" si="147"/>
        <v>0</v>
      </c>
      <c r="AB140" s="31">
        <f t="shared" si="137"/>
        <v>0</v>
      </c>
    </row>
    <row r="141" spans="1:28" ht="25.5" x14ac:dyDescent="0.25">
      <c r="A141" s="155" t="s">
        <v>114</v>
      </c>
      <c r="B141" s="155"/>
      <c r="C141" s="30" t="s">
        <v>347</v>
      </c>
      <c r="D141" s="30" t="s">
        <v>348</v>
      </c>
      <c r="E141" s="31"/>
      <c r="F141" s="31"/>
      <c r="G141" s="31"/>
      <c r="H141" s="31">
        <f t="shared" si="131"/>
        <v>0</v>
      </c>
      <c r="I141" s="96"/>
      <c r="J141" s="96"/>
      <c r="K141" s="96"/>
      <c r="L141" s="31">
        <f t="shared" si="153"/>
        <v>0</v>
      </c>
      <c r="M141" s="96"/>
      <c r="N141" s="96"/>
      <c r="O141" s="96"/>
      <c r="P141" s="31">
        <f t="shared" si="154"/>
        <v>0</v>
      </c>
      <c r="Q141" s="96"/>
      <c r="R141" s="96"/>
      <c r="S141" s="96"/>
      <c r="T141" s="31">
        <f t="shared" si="155"/>
        <v>0</v>
      </c>
      <c r="U141" s="96"/>
      <c r="V141" s="96"/>
      <c r="W141" s="96"/>
      <c r="X141" s="31">
        <f t="shared" si="156"/>
        <v>0</v>
      </c>
      <c r="Y141" s="31">
        <f t="shared" si="147"/>
        <v>0</v>
      </c>
      <c r="Z141" s="31">
        <f t="shared" si="147"/>
        <v>0</v>
      </c>
      <c r="AA141" s="31">
        <f t="shared" si="147"/>
        <v>0</v>
      </c>
      <c r="AB141" s="31">
        <f t="shared" si="137"/>
        <v>0</v>
      </c>
    </row>
    <row r="142" spans="1:28" x14ac:dyDescent="0.25">
      <c r="A142" s="155" t="s">
        <v>119</v>
      </c>
      <c r="B142" s="155"/>
      <c r="C142" s="30" t="s">
        <v>349</v>
      </c>
      <c r="D142" s="30" t="s">
        <v>350</v>
      </c>
      <c r="E142" s="31"/>
      <c r="F142" s="31"/>
      <c r="G142" s="31"/>
      <c r="H142" s="31">
        <f t="shared" si="131"/>
        <v>0</v>
      </c>
      <c r="I142" s="96"/>
      <c r="J142" s="96"/>
      <c r="K142" s="96"/>
      <c r="L142" s="31">
        <f t="shared" si="153"/>
        <v>0</v>
      </c>
      <c r="M142" s="96"/>
      <c r="N142" s="96"/>
      <c r="O142" s="96"/>
      <c r="P142" s="31">
        <f t="shared" si="154"/>
        <v>0</v>
      </c>
      <c r="Q142" s="96"/>
      <c r="R142" s="96"/>
      <c r="S142" s="96"/>
      <c r="T142" s="31">
        <f t="shared" si="155"/>
        <v>0</v>
      </c>
      <c r="U142" s="96"/>
      <c r="V142" s="96"/>
      <c r="W142" s="96"/>
      <c r="X142" s="31">
        <f t="shared" si="156"/>
        <v>0</v>
      </c>
      <c r="Y142" s="31">
        <f t="shared" si="147"/>
        <v>0</v>
      </c>
      <c r="Z142" s="31">
        <f t="shared" si="147"/>
        <v>0</v>
      </c>
      <c r="AA142" s="31">
        <f t="shared" si="147"/>
        <v>0</v>
      </c>
      <c r="AB142" s="31">
        <f t="shared" si="137"/>
        <v>0</v>
      </c>
    </row>
    <row r="143" spans="1:28" ht="25.5" x14ac:dyDescent="0.25">
      <c r="A143" s="145" t="s">
        <v>121</v>
      </c>
      <c r="B143" s="145"/>
      <c r="C143" s="33" t="s">
        <v>357</v>
      </c>
      <c r="D143" s="33" t="s">
        <v>351</v>
      </c>
      <c r="E143" s="34">
        <f>E139+E140+E141+E142</f>
        <v>0</v>
      </c>
      <c r="F143" s="34">
        <f t="shared" ref="F143:H143" si="157">F139+F140+F141+F142</f>
        <v>0</v>
      </c>
      <c r="G143" s="34">
        <f t="shared" si="157"/>
        <v>0</v>
      </c>
      <c r="H143" s="34">
        <f t="shared" si="157"/>
        <v>0</v>
      </c>
      <c r="I143" s="98">
        <f>I139+I140+I141+I142</f>
        <v>0</v>
      </c>
      <c r="J143" s="98">
        <f t="shared" ref="J143:L143" si="158">J139+J140+J141+J142</f>
        <v>0</v>
      </c>
      <c r="K143" s="98">
        <f t="shared" si="158"/>
        <v>0</v>
      </c>
      <c r="L143" s="34">
        <f t="shared" si="158"/>
        <v>0</v>
      </c>
      <c r="M143" s="98">
        <f>M139+M140+M141+M142</f>
        <v>0</v>
      </c>
      <c r="N143" s="98">
        <f t="shared" ref="N143:P143" si="159">N139+N140+N141+N142</f>
        <v>0</v>
      </c>
      <c r="O143" s="98">
        <f t="shared" si="159"/>
        <v>0</v>
      </c>
      <c r="P143" s="34">
        <f t="shared" si="159"/>
        <v>0</v>
      </c>
      <c r="Q143" s="98">
        <f>Q139+Q140+Q141+Q142</f>
        <v>0</v>
      </c>
      <c r="R143" s="98">
        <f t="shared" ref="R143:T143" si="160">R139+R140+R141+R142</f>
        <v>0</v>
      </c>
      <c r="S143" s="98">
        <f t="shared" si="160"/>
        <v>0</v>
      </c>
      <c r="T143" s="34">
        <f t="shared" si="160"/>
        <v>0</v>
      </c>
      <c r="U143" s="98">
        <f>U139+U140+U141+U142</f>
        <v>0</v>
      </c>
      <c r="V143" s="98">
        <f t="shared" ref="V143:X143" si="161">V139+V140+V141+V142</f>
        <v>0</v>
      </c>
      <c r="W143" s="98">
        <f t="shared" si="161"/>
        <v>0</v>
      </c>
      <c r="X143" s="34">
        <f t="shared" si="161"/>
        <v>0</v>
      </c>
      <c r="Y143" s="34">
        <f t="shared" si="147"/>
        <v>0</v>
      </c>
      <c r="Z143" s="34">
        <f t="shared" si="147"/>
        <v>0</v>
      </c>
      <c r="AA143" s="34">
        <f t="shared" si="147"/>
        <v>0</v>
      </c>
      <c r="AB143" s="34">
        <f t="shared" si="137"/>
        <v>0</v>
      </c>
    </row>
    <row r="144" spans="1:28" x14ac:dyDescent="0.25">
      <c r="A144" s="163" t="s">
        <v>122</v>
      </c>
      <c r="B144" s="163"/>
      <c r="C144" s="37" t="s">
        <v>358</v>
      </c>
      <c r="D144" s="37" t="s">
        <v>359</v>
      </c>
      <c r="E144" s="55">
        <f>E129+E143</f>
        <v>304096855</v>
      </c>
      <c r="F144" s="55">
        <f t="shared" ref="F144:H144" si="162">F129+F143</f>
        <v>0</v>
      </c>
      <c r="G144" s="55">
        <f t="shared" si="162"/>
        <v>0</v>
      </c>
      <c r="H144" s="55">
        <f t="shared" si="162"/>
        <v>304096855</v>
      </c>
      <c r="I144" s="55">
        <f>I129+I143</f>
        <v>8861201</v>
      </c>
      <c r="J144" s="55">
        <f t="shared" ref="J144:L144" si="163">J129+J143</f>
        <v>0</v>
      </c>
      <c r="K144" s="55">
        <f t="shared" si="163"/>
        <v>0</v>
      </c>
      <c r="L144" s="55">
        <f t="shared" si="163"/>
        <v>8861201</v>
      </c>
      <c r="M144" s="55">
        <f>M129+M143</f>
        <v>0</v>
      </c>
      <c r="N144" s="55">
        <f t="shared" ref="N144:P144" si="164">N129+N143</f>
        <v>0</v>
      </c>
      <c r="O144" s="55">
        <f t="shared" si="164"/>
        <v>0</v>
      </c>
      <c r="P144" s="55">
        <f t="shared" si="164"/>
        <v>0</v>
      </c>
      <c r="Q144" s="55">
        <f>Q129+Q143</f>
        <v>0</v>
      </c>
      <c r="R144" s="55">
        <f t="shared" ref="R144:T144" si="165">R129+R143</f>
        <v>0</v>
      </c>
      <c r="S144" s="55">
        <f t="shared" si="165"/>
        <v>0</v>
      </c>
      <c r="T144" s="55">
        <f t="shared" si="165"/>
        <v>0</v>
      </c>
      <c r="U144" s="55">
        <f>U129+U143</f>
        <v>0</v>
      </c>
      <c r="V144" s="55">
        <f t="shared" ref="V144:X144" si="166">V129+V143</f>
        <v>0</v>
      </c>
      <c r="W144" s="55">
        <f t="shared" si="166"/>
        <v>0</v>
      </c>
      <c r="X144" s="55">
        <f t="shared" si="166"/>
        <v>0</v>
      </c>
      <c r="Y144" s="55">
        <f t="shared" si="147"/>
        <v>312958056</v>
      </c>
      <c r="Z144" s="55">
        <f t="shared" si="147"/>
        <v>0</v>
      </c>
      <c r="AA144" s="55">
        <f t="shared" si="147"/>
        <v>0</v>
      </c>
      <c r="AB144" s="55">
        <f t="shared" si="137"/>
        <v>312958056</v>
      </c>
    </row>
    <row r="145" spans="1:28" x14ac:dyDescent="0.25">
      <c r="A145" s="5"/>
      <c r="B145" s="6"/>
      <c r="C145" s="7"/>
      <c r="D145" s="7"/>
      <c r="E145" s="7"/>
      <c r="F145" s="7"/>
      <c r="G145" s="7"/>
      <c r="H145" s="8">
        <f>H111-H144</f>
        <v>0</v>
      </c>
      <c r="I145" s="7"/>
      <c r="J145" s="7"/>
      <c r="K145" s="7"/>
      <c r="L145" s="8">
        <f>L111-L144</f>
        <v>0</v>
      </c>
      <c r="M145" s="7"/>
      <c r="N145" s="7"/>
      <c r="O145" s="7"/>
      <c r="P145" s="8">
        <f>P111-P144</f>
        <v>0</v>
      </c>
      <c r="Q145" s="7"/>
      <c r="R145" s="7"/>
      <c r="S145" s="7"/>
      <c r="T145" s="8">
        <f>T111-T144</f>
        <v>0</v>
      </c>
      <c r="U145" s="7"/>
      <c r="V145" s="7"/>
      <c r="W145" s="7"/>
      <c r="X145" s="8">
        <f>X111-X144</f>
        <v>0</v>
      </c>
      <c r="Y145" s="7"/>
      <c r="Z145" s="7"/>
      <c r="AA145" s="7"/>
      <c r="AB145" s="8">
        <f>AB111-AB144</f>
        <v>0</v>
      </c>
    </row>
    <row r="146" spans="1:28" x14ac:dyDescent="0.25">
      <c r="A146" s="9"/>
      <c r="B146" s="10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</row>
    <row r="147" spans="1:28" x14ac:dyDescent="0.25">
      <c r="A147" s="12" t="s">
        <v>57</v>
      </c>
      <c r="B147" s="12"/>
      <c r="C147" s="13"/>
      <c r="D147" s="22"/>
      <c r="E147" s="191">
        <v>57</v>
      </c>
      <c r="F147" s="192"/>
      <c r="G147" s="192"/>
      <c r="H147" s="193"/>
      <c r="I147" s="191">
        <v>0</v>
      </c>
      <c r="J147" s="192"/>
      <c r="K147" s="192"/>
      <c r="L147" s="193"/>
      <c r="M147" s="191">
        <v>57</v>
      </c>
      <c r="N147" s="192"/>
      <c r="O147" s="192"/>
      <c r="P147" s="193"/>
      <c r="Q147" s="191">
        <v>57</v>
      </c>
      <c r="R147" s="192"/>
      <c r="S147" s="192"/>
      <c r="T147" s="193"/>
      <c r="U147" s="191">
        <v>57</v>
      </c>
      <c r="V147" s="192"/>
      <c r="W147" s="192"/>
      <c r="X147" s="193"/>
      <c r="Y147" s="191">
        <v>57</v>
      </c>
      <c r="Z147" s="192"/>
      <c r="AA147" s="192"/>
      <c r="AB147" s="193"/>
    </row>
    <row r="148" spans="1:28" x14ac:dyDescent="0.25">
      <c r="A148" s="194"/>
      <c r="B148" s="195"/>
      <c r="C148" s="196"/>
      <c r="D148" s="20"/>
      <c r="E148" s="191"/>
      <c r="F148" s="192"/>
      <c r="G148" s="192"/>
      <c r="H148" s="193"/>
      <c r="I148" s="188"/>
      <c r="J148" s="188"/>
      <c r="K148" s="188"/>
      <c r="L148" s="188"/>
      <c r="M148" s="188"/>
      <c r="N148" s="188"/>
      <c r="O148" s="188"/>
      <c r="P148" s="188"/>
      <c r="Q148" s="188"/>
      <c r="R148" s="188"/>
      <c r="S148" s="188"/>
      <c r="T148" s="188"/>
      <c r="U148" s="188"/>
      <c r="V148" s="188"/>
      <c r="W148" s="188"/>
      <c r="X148" s="188"/>
      <c r="Y148" s="188"/>
      <c r="Z148" s="188"/>
      <c r="AA148" s="188"/>
      <c r="AB148" s="188"/>
    </row>
    <row r="149" spans="1:28" x14ac:dyDescent="0.25">
      <c r="A149" s="14"/>
      <c r="B149" s="14"/>
      <c r="C149" s="15"/>
      <c r="D149" s="15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</row>
    <row r="150" spans="1:28" ht="21.95" customHeight="1" x14ac:dyDescent="0.25"/>
    <row r="151" spans="1:28" ht="21.95" customHeight="1" x14ac:dyDescent="0.25"/>
    <row r="152" spans="1:28" ht="21.95" customHeight="1" x14ac:dyDescent="0.25"/>
    <row r="153" spans="1:28" ht="21.95" customHeight="1" x14ac:dyDescent="0.25"/>
    <row r="154" spans="1:28" ht="21.95" customHeight="1" x14ac:dyDescent="0.25"/>
    <row r="155" spans="1:28" ht="21.95" customHeight="1" x14ac:dyDescent="0.25"/>
    <row r="156" spans="1:28" ht="21.95" customHeight="1" x14ac:dyDescent="0.25"/>
    <row r="157" spans="1:28" ht="21.95" customHeight="1" x14ac:dyDescent="0.25"/>
    <row r="158" spans="1:28" ht="21.95" customHeight="1" x14ac:dyDescent="0.25"/>
  </sheetData>
  <mergeCells count="184">
    <mergeCell ref="I147:L147"/>
    <mergeCell ref="M147:P147"/>
    <mergeCell ref="Q147:T147"/>
    <mergeCell ref="U147:X147"/>
    <mergeCell ref="Y147:AB147"/>
    <mergeCell ref="I148:L148"/>
    <mergeCell ref="M148:P148"/>
    <mergeCell ref="Q148:T148"/>
    <mergeCell ref="U148:X148"/>
    <mergeCell ref="Y148:AB148"/>
    <mergeCell ref="I116:L116"/>
    <mergeCell ref="M116:P116"/>
    <mergeCell ref="Q116:T116"/>
    <mergeCell ref="U116:X116"/>
    <mergeCell ref="Y116:AB116"/>
    <mergeCell ref="I117:L117"/>
    <mergeCell ref="M117:P117"/>
    <mergeCell ref="Q117:T117"/>
    <mergeCell ref="U117:X117"/>
    <mergeCell ref="Y117:AB117"/>
    <mergeCell ref="I6:L6"/>
    <mergeCell ref="M6:P6"/>
    <mergeCell ref="Q6:T6"/>
    <mergeCell ref="U6:X6"/>
    <mergeCell ref="Y6:AB6"/>
    <mergeCell ref="I9:L9"/>
    <mergeCell ref="M9:P9"/>
    <mergeCell ref="Q9:T9"/>
    <mergeCell ref="U9:X9"/>
    <mergeCell ref="Y9:AB9"/>
    <mergeCell ref="I3:L3"/>
    <mergeCell ref="M3:P3"/>
    <mergeCell ref="Q3:T3"/>
    <mergeCell ref="U3:X3"/>
    <mergeCell ref="Y3:AB3"/>
    <mergeCell ref="I4:L4"/>
    <mergeCell ref="M4:P4"/>
    <mergeCell ref="Q4:T4"/>
    <mergeCell ref="U4:X4"/>
    <mergeCell ref="Y4:AB4"/>
    <mergeCell ref="C116:H116"/>
    <mergeCell ref="A148:C148"/>
    <mergeCell ref="E148:H148"/>
    <mergeCell ref="A141:B141"/>
    <mergeCell ref="A142:B142"/>
    <mergeCell ref="A143:B143"/>
    <mergeCell ref="A144:B144"/>
    <mergeCell ref="E147:H147"/>
    <mergeCell ref="A136:B136"/>
    <mergeCell ref="A137:B137"/>
    <mergeCell ref="A138:B138"/>
    <mergeCell ref="A139:B139"/>
    <mergeCell ref="A140:B140"/>
    <mergeCell ref="A131:B131"/>
    <mergeCell ref="A132:B132"/>
    <mergeCell ref="A133:B133"/>
    <mergeCell ref="A134:B134"/>
    <mergeCell ref="A135:B135"/>
    <mergeCell ref="A126:B126"/>
    <mergeCell ref="A127:B127"/>
    <mergeCell ref="A128:B128"/>
    <mergeCell ref="A129:B129"/>
    <mergeCell ref="A130:B130"/>
    <mergeCell ref="A121:B121"/>
    <mergeCell ref="A122:B122"/>
    <mergeCell ref="A123:B123"/>
    <mergeCell ref="A124:B124"/>
    <mergeCell ref="A125:B125"/>
    <mergeCell ref="A117:B118"/>
    <mergeCell ref="C117:C118"/>
    <mergeCell ref="E117:H117"/>
    <mergeCell ref="A119:B119"/>
    <mergeCell ref="A120:H120"/>
    <mergeCell ref="A109:B109"/>
    <mergeCell ref="A110:B110"/>
    <mergeCell ref="A111:B111"/>
    <mergeCell ref="A115:B115"/>
    <mergeCell ref="A116:B116"/>
    <mergeCell ref="A104:B104"/>
    <mergeCell ref="A105:B105"/>
    <mergeCell ref="A106:B106"/>
    <mergeCell ref="A107:B107"/>
    <mergeCell ref="A108:B108"/>
    <mergeCell ref="A99:B99"/>
    <mergeCell ref="A100:B100"/>
    <mergeCell ref="A101:B101"/>
    <mergeCell ref="A102:B102"/>
    <mergeCell ref="A103:B103"/>
    <mergeCell ref="A94:B94"/>
    <mergeCell ref="A95:B95"/>
    <mergeCell ref="A96:B96"/>
    <mergeCell ref="A97:B97"/>
    <mergeCell ref="A98:B98"/>
    <mergeCell ref="A89:B89"/>
    <mergeCell ref="A90:B90"/>
    <mergeCell ref="A91:B91"/>
    <mergeCell ref="A92:B92"/>
    <mergeCell ref="A93:B93"/>
    <mergeCell ref="A84:B84"/>
    <mergeCell ref="A85:B85"/>
    <mergeCell ref="A86:B86"/>
    <mergeCell ref="A87:B87"/>
    <mergeCell ref="A88:B88"/>
    <mergeCell ref="A79:B79"/>
    <mergeCell ref="A80:B80"/>
    <mergeCell ref="A81:B81"/>
    <mergeCell ref="A82:B82"/>
    <mergeCell ref="A83:B83"/>
    <mergeCell ref="A74:B74"/>
    <mergeCell ref="A75:B75"/>
    <mergeCell ref="A76:B76"/>
    <mergeCell ref="A77:B77"/>
    <mergeCell ref="A78:B78"/>
    <mergeCell ref="A69:B69"/>
    <mergeCell ref="A70:B70"/>
    <mergeCell ref="A71:B71"/>
    <mergeCell ref="A72:B72"/>
    <mergeCell ref="A73:B73"/>
    <mergeCell ref="A64:B64"/>
    <mergeCell ref="A65:B65"/>
    <mergeCell ref="A66:B66"/>
    <mergeCell ref="A67:B67"/>
    <mergeCell ref="A68:B68"/>
    <mergeCell ref="A59:B59"/>
    <mergeCell ref="A60:B60"/>
    <mergeCell ref="A61:B61"/>
    <mergeCell ref="A62:B62"/>
    <mergeCell ref="A63:B63"/>
    <mergeCell ref="A54:B54"/>
    <mergeCell ref="A55:B55"/>
    <mergeCell ref="A56:B56"/>
    <mergeCell ref="A57:B57"/>
    <mergeCell ref="A58:B58"/>
    <mergeCell ref="A49:B49"/>
    <mergeCell ref="A50:B50"/>
    <mergeCell ref="A51:B51"/>
    <mergeCell ref="A52:B52"/>
    <mergeCell ref="A53:B53"/>
    <mergeCell ref="A44:B44"/>
    <mergeCell ref="A45:B45"/>
    <mergeCell ref="A46:B46"/>
    <mergeCell ref="A47:B47"/>
    <mergeCell ref="A48:B48"/>
    <mergeCell ref="A39:B39"/>
    <mergeCell ref="A40:B40"/>
    <mergeCell ref="A41:B41"/>
    <mergeCell ref="A42:B42"/>
    <mergeCell ref="A43:B43"/>
    <mergeCell ref="A33:B33"/>
    <mergeCell ref="A35:B35"/>
    <mergeCell ref="A36:B36"/>
    <mergeCell ref="A37:B37"/>
    <mergeCell ref="A38:B38"/>
    <mergeCell ref="A28:B28"/>
    <mergeCell ref="A29:B29"/>
    <mergeCell ref="A30:B30"/>
    <mergeCell ref="A31:B31"/>
    <mergeCell ref="A32:B32"/>
    <mergeCell ref="A23:B23"/>
    <mergeCell ref="A24:B24"/>
    <mergeCell ref="A25:B25"/>
    <mergeCell ref="A26:B26"/>
    <mergeCell ref="A27:B27"/>
    <mergeCell ref="A18:B18"/>
    <mergeCell ref="A19:B19"/>
    <mergeCell ref="A20:B20"/>
    <mergeCell ref="A21:B21"/>
    <mergeCell ref="A22:B22"/>
    <mergeCell ref="A2:H2"/>
    <mergeCell ref="A3:B3"/>
    <mergeCell ref="C3:H3"/>
    <mergeCell ref="A4:B4"/>
    <mergeCell ref="C4:H4"/>
    <mergeCell ref="A5:B5"/>
    <mergeCell ref="A6:B7"/>
    <mergeCell ref="C6:C7"/>
    <mergeCell ref="E6:H6"/>
    <mergeCell ref="A8:B8"/>
    <mergeCell ref="A9:H9"/>
    <mergeCell ref="A11:B11"/>
    <mergeCell ref="A12:B12"/>
    <mergeCell ref="A13:B13"/>
    <mergeCell ref="A16:B16"/>
    <mergeCell ref="A17:B17"/>
  </mergeCells>
  <pageMargins left="0.70866141732283472" right="0.70866141732283472" top="0.74803149606299213" bottom="0.74803149606299213" header="0.31496062992125984" footer="0.31496062992125984"/>
  <pageSetup paperSize="9" scale="74" orientation="portrait" r:id="rId1"/>
  <rowBreaks count="3" manualBreakCount="3">
    <brk id="31" max="7" man="1"/>
    <brk id="61" max="7" man="1"/>
    <brk id="90" max="7" man="1"/>
  </rowBreaks>
  <colBreaks count="1" manualBreakCount="1">
    <brk id="8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92D050"/>
  </sheetPr>
  <dimension ref="A2:AB158"/>
  <sheetViews>
    <sheetView topLeftCell="C1" zoomScale="82" zoomScaleNormal="82" zoomScaleSheetLayoutView="100" workbookViewId="0">
      <pane ySplit="10" topLeftCell="A133" activePane="bottomLeft" state="frozen"/>
      <selection pane="bottomLeft" activeCell="I148" sqref="I148:L148"/>
    </sheetView>
  </sheetViews>
  <sheetFormatPr defaultColWidth="9.140625" defaultRowHeight="15" x14ac:dyDescent="0.25"/>
  <cols>
    <col min="1" max="1" width="8.5703125" style="17" customWidth="1"/>
    <col min="2" max="2" width="9.140625" style="17" hidden="1" customWidth="1"/>
    <col min="3" max="3" width="28" style="18" customWidth="1"/>
    <col min="4" max="4" width="7.140625" style="18" customWidth="1"/>
    <col min="5" max="5" width="18.85546875" style="1" customWidth="1"/>
    <col min="6" max="6" width="14.5703125" style="1" customWidth="1"/>
    <col min="7" max="7" width="14.28515625" style="1" customWidth="1"/>
    <col min="8" max="8" width="15.42578125" style="1" customWidth="1"/>
    <col min="9" max="9" width="18.85546875" style="1" customWidth="1"/>
    <col min="10" max="10" width="14.5703125" style="1" customWidth="1"/>
    <col min="11" max="11" width="14.28515625" style="1" customWidth="1"/>
    <col min="12" max="12" width="17.140625" style="1" customWidth="1"/>
    <col min="13" max="13" width="18.85546875" style="1" hidden="1" customWidth="1"/>
    <col min="14" max="14" width="14.5703125" style="1" hidden="1" customWidth="1"/>
    <col min="15" max="15" width="14.28515625" style="1" hidden="1" customWidth="1"/>
    <col min="16" max="16" width="17.140625" style="1" hidden="1" customWidth="1"/>
    <col min="17" max="17" width="18.85546875" style="1" hidden="1" customWidth="1"/>
    <col min="18" max="18" width="14.5703125" style="1" hidden="1" customWidth="1"/>
    <col min="19" max="19" width="14.28515625" style="1" hidden="1" customWidth="1"/>
    <col min="20" max="20" width="17.140625" style="1" hidden="1" customWidth="1"/>
    <col min="21" max="21" width="18.85546875" style="1" hidden="1" customWidth="1"/>
    <col min="22" max="22" width="14.5703125" style="1" hidden="1" customWidth="1"/>
    <col min="23" max="23" width="14.28515625" style="1" hidden="1" customWidth="1"/>
    <col min="24" max="24" width="17.140625" style="1" hidden="1" customWidth="1"/>
    <col min="25" max="25" width="18.85546875" style="1" customWidth="1"/>
    <col min="26" max="26" width="14.5703125" style="1" customWidth="1"/>
    <col min="27" max="27" width="14.28515625" style="1" customWidth="1"/>
    <col min="28" max="28" width="17.140625" style="1" customWidth="1"/>
    <col min="29" max="16384" width="9.140625" style="1"/>
  </cols>
  <sheetData>
    <row r="2" spans="1:28" ht="15" customHeight="1" x14ac:dyDescent="0.25">
      <c r="A2" s="156" t="s">
        <v>458</v>
      </c>
      <c r="B2" s="156"/>
      <c r="C2" s="156"/>
      <c r="D2" s="156"/>
      <c r="E2" s="156"/>
      <c r="F2" s="156"/>
      <c r="G2" s="156"/>
      <c r="H2" s="156"/>
    </row>
    <row r="3" spans="1:28" x14ac:dyDescent="0.25">
      <c r="A3" s="145" t="s">
        <v>41</v>
      </c>
      <c r="B3" s="145"/>
      <c r="C3" s="157" t="s">
        <v>59</v>
      </c>
      <c r="D3" s="157"/>
      <c r="E3" s="157"/>
      <c r="F3" s="157"/>
      <c r="G3" s="157"/>
      <c r="H3" s="157"/>
      <c r="I3" s="164" t="s">
        <v>59</v>
      </c>
      <c r="J3" s="157"/>
      <c r="K3" s="157"/>
      <c r="L3" s="157"/>
      <c r="M3" s="164" t="s">
        <v>59</v>
      </c>
      <c r="N3" s="157"/>
      <c r="O3" s="157"/>
      <c r="P3" s="157"/>
      <c r="Q3" s="164" t="s">
        <v>59</v>
      </c>
      <c r="R3" s="157"/>
      <c r="S3" s="157"/>
      <c r="T3" s="157"/>
      <c r="U3" s="164" t="s">
        <v>59</v>
      </c>
      <c r="V3" s="157"/>
      <c r="W3" s="157"/>
      <c r="X3" s="157"/>
      <c r="Y3" s="164" t="s">
        <v>59</v>
      </c>
      <c r="Z3" s="157"/>
      <c r="AA3" s="157"/>
      <c r="AB3" s="157"/>
    </row>
    <row r="4" spans="1:28" x14ac:dyDescent="0.25">
      <c r="A4" s="145" t="s">
        <v>53</v>
      </c>
      <c r="B4" s="145"/>
      <c r="C4" s="158" t="s">
        <v>54</v>
      </c>
      <c r="D4" s="158"/>
      <c r="E4" s="158"/>
      <c r="F4" s="158"/>
      <c r="G4" s="158"/>
      <c r="H4" s="158"/>
      <c r="I4" s="165" t="s">
        <v>54</v>
      </c>
      <c r="J4" s="158"/>
      <c r="K4" s="158"/>
      <c r="L4" s="158"/>
      <c r="M4" s="165" t="s">
        <v>54</v>
      </c>
      <c r="N4" s="158"/>
      <c r="O4" s="158"/>
      <c r="P4" s="158"/>
      <c r="Q4" s="165" t="s">
        <v>54</v>
      </c>
      <c r="R4" s="158"/>
      <c r="S4" s="158"/>
      <c r="T4" s="158"/>
      <c r="U4" s="165" t="s">
        <v>54</v>
      </c>
      <c r="V4" s="158"/>
      <c r="W4" s="158"/>
      <c r="X4" s="158"/>
      <c r="Y4" s="165" t="s">
        <v>54</v>
      </c>
      <c r="Z4" s="158"/>
      <c r="AA4" s="158"/>
      <c r="AB4" s="158"/>
    </row>
    <row r="5" spans="1:28" x14ac:dyDescent="0.25">
      <c r="A5" s="159"/>
      <c r="B5" s="159"/>
      <c r="C5" s="35"/>
      <c r="D5" s="35"/>
      <c r="E5" s="36"/>
      <c r="F5" s="36"/>
      <c r="G5" s="36"/>
      <c r="H5" s="40"/>
      <c r="I5" s="89"/>
      <c r="J5" s="36"/>
      <c r="K5" s="36"/>
      <c r="L5" s="40"/>
      <c r="M5" s="36"/>
      <c r="N5" s="36"/>
      <c r="O5" s="36"/>
      <c r="P5" s="40"/>
      <c r="Q5" s="36"/>
      <c r="R5" s="36"/>
      <c r="S5" s="36"/>
      <c r="T5" s="40"/>
      <c r="U5" s="36"/>
      <c r="V5" s="36"/>
      <c r="W5" s="36"/>
      <c r="X5" s="40"/>
      <c r="Y5" s="36"/>
      <c r="Z5" s="36"/>
      <c r="AA5" s="36"/>
      <c r="AB5" s="40"/>
    </row>
    <row r="6" spans="1:28" x14ac:dyDescent="0.25">
      <c r="A6" s="145" t="s">
        <v>55</v>
      </c>
      <c r="B6" s="145"/>
      <c r="C6" s="160" t="s">
        <v>56</v>
      </c>
      <c r="D6" s="33"/>
      <c r="E6" s="158" t="s">
        <v>367</v>
      </c>
      <c r="F6" s="158"/>
      <c r="G6" s="158"/>
      <c r="H6" s="161"/>
      <c r="I6" s="165" t="s">
        <v>420</v>
      </c>
      <c r="J6" s="158"/>
      <c r="K6" s="158"/>
      <c r="L6" s="161"/>
      <c r="M6" s="165" t="s">
        <v>421</v>
      </c>
      <c r="N6" s="158"/>
      <c r="O6" s="158"/>
      <c r="P6" s="161"/>
      <c r="Q6" s="165" t="s">
        <v>422</v>
      </c>
      <c r="R6" s="158"/>
      <c r="S6" s="158"/>
      <c r="T6" s="161"/>
      <c r="U6" s="165" t="s">
        <v>423</v>
      </c>
      <c r="V6" s="158"/>
      <c r="W6" s="158"/>
      <c r="X6" s="161"/>
      <c r="Y6" s="165" t="s">
        <v>424</v>
      </c>
      <c r="Z6" s="158"/>
      <c r="AA6" s="158"/>
      <c r="AB6" s="161"/>
    </row>
    <row r="7" spans="1:28" ht="25.5" x14ac:dyDescent="0.25">
      <c r="A7" s="145"/>
      <c r="B7" s="145"/>
      <c r="C7" s="160"/>
      <c r="D7" s="33"/>
      <c r="E7" s="39" t="s">
        <v>0</v>
      </c>
      <c r="F7" s="39" t="s">
        <v>1</v>
      </c>
      <c r="G7" s="39" t="s">
        <v>2</v>
      </c>
      <c r="H7" s="39" t="s">
        <v>3</v>
      </c>
      <c r="I7" s="90" t="s">
        <v>0</v>
      </c>
      <c r="J7" s="88" t="s">
        <v>1</v>
      </c>
      <c r="K7" s="88" t="s">
        <v>2</v>
      </c>
      <c r="L7" s="88" t="s">
        <v>3</v>
      </c>
      <c r="M7" s="88" t="s">
        <v>0</v>
      </c>
      <c r="N7" s="88" t="s">
        <v>1</v>
      </c>
      <c r="O7" s="88" t="s">
        <v>2</v>
      </c>
      <c r="P7" s="88" t="s">
        <v>3</v>
      </c>
      <c r="Q7" s="88" t="s">
        <v>0</v>
      </c>
      <c r="R7" s="88" t="s">
        <v>1</v>
      </c>
      <c r="S7" s="88" t="s">
        <v>2</v>
      </c>
      <c r="T7" s="88" t="s">
        <v>3</v>
      </c>
      <c r="U7" s="88" t="s">
        <v>0</v>
      </c>
      <c r="V7" s="88" t="s">
        <v>1</v>
      </c>
      <c r="W7" s="88" t="s">
        <v>2</v>
      </c>
      <c r="X7" s="88" t="s">
        <v>3</v>
      </c>
      <c r="Y7" s="88" t="s">
        <v>0</v>
      </c>
      <c r="Z7" s="88" t="s">
        <v>1</v>
      </c>
      <c r="AA7" s="88" t="s">
        <v>2</v>
      </c>
      <c r="AB7" s="88" t="s">
        <v>3</v>
      </c>
    </row>
    <row r="8" spans="1:28" x14ac:dyDescent="0.25">
      <c r="A8" s="145">
        <v>1</v>
      </c>
      <c r="B8" s="145"/>
      <c r="C8" s="39">
        <v>2</v>
      </c>
      <c r="D8" s="39"/>
      <c r="E8" s="39">
        <v>3</v>
      </c>
      <c r="F8" s="39">
        <v>4</v>
      </c>
      <c r="G8" s="39">
        <v>5</v>
      </c>
      <c r="H8" s="39">
        <v>6</v>
      </c>
      <c r="I8" s="90">
        <v>3</v>
      </c>
      <c r="J8" s="88">
        <v>4</v>
      </c>
      <c r="K8" s="88">
        <v>5</v>
      </c>
      <c r="L8" s="88">
        <v>6</v>
      </c>
      <c r="M8" s="88">
        <v>3</v>
      </c>
      <c r="N8" s="88">
        <v>4</v>
      </c>
      <c r="O8" s="88">
        <v>5</v>
      </c>
      <c r="P8" s="88">
        <v>6</v>
      </c>
      <c r="Q8" s="88">
        <v>3</v>
      </c>
      <c r="R8" s="88">
        <v>4</v>
      </c>
      <c r="S8" s="88">
        <v>5</v>
      </c>
      <c r="T8" s="88">
        <v>6</v>
      </c>
      <c r="U8" s="88">
        <v>3</v>
      </c>
      <c r="V8" s="88">
        <v>4</v>
      </c>
      <c r="W8" s="88">
        <v>5</v>
      </c>
      <c r="X8" s="88">
        <v>6</v>
      </c>
      <c r="Y8" s="88">
        <v>3</v>
      </c>
      <c r="Z8" s="88">
        <v>4</v>
      </c>
      <c r="AA8" s="88">
        <v>5</v>
      </c>
      <c r="AB8" s="88">
        <v>6</v>
      </c>
    </row>
    <row r="9" spans="1:28" x14ac:dyDescent="0.25">
      <c r="A9" s="150" t="s">
        <v>39</v>
      </c>
      <c r="B9" s="150"/>
      <c r="C9" s="150"/>
      <c r="D9" s="150"/>
      <c r="E9" s="150"/>
      <c r="F9" s="150"/>
      <c r="G9" s="150"/>
      <c r="H9" s="150"/>
      <c r="I9" s="166" t="s">
        <v>39</v>
      </c>
      <c r="J9" s="167"/>
      <c r="K9" s="167"/>
      <c r="L9" s="167"/>
      <c r="M9" s="166" t="s">
        <v>39</v>
      </c>
      <c r="N9" s="167"/>
      <c r="O9" s="167"/>
      <c r="P9" s="167"/>
      <c r="Q9" s="166" t="s">
        <v>39</v>
      </c>
      <c r="R9" s="167"/>
      <c r="S9" s="167"/>
      <c r="T9" s="167"/>
      <c r="U9" s="166" t="s">
        <v>39</v>
      </c>
      <c r="V9" s="167"/>
      <c r="W9" s="167"/>
      <c r="X9" s="167"/>
      <c r="Y9" s="166" t="s">
        <v>39</v>
      </c>
      <c r="Z9" s="167"/>
      <c r="AA9" s="167"/>
      <c r="AB9" s="167"/>
    </row>
    <row r="10" spans="1:28" x14ac:dyDescent="0.25">
      <c r="I10" s="107"/>
    </row>
    <row r="11" spans="1:28" ht="38.25" x14ac:dyDescent="0.25">
      <c r="A11" s="143" t="s">
        <v>84</v>
      </c>
      <c r="B11" s="144"/>
      <c r="C11" s="23" t="s">
        <v>5</v>
      </c>
      <c r="D11" s="23" t="s">
        <v>64</v>
      </c>
      <c r="E11" s="24"/>
      <c r="F11" s="25"/>
      <c r="G11" s="24"/>
      <c r="H11" s="24">
        <f t="shared" ref="H11:H74" si="0">E11+F11+G11</f>
        <v>0</v>
      </c>
      <c r="I11" s="91"/>
      <c r="J11" s="91"/>
      <c r="K11" s="91"/>
      <c r="L11" s="24">
        <f t="shared" ref="L11:L16" si="1">I11+J11+K11</f>
        <v>0</v>
      </c>
      <c r="M11" s="91"/>
      <c r="N11" s="91"/>
      <c r="O11" s="91"/>
      <c r="P11" s="24">
        <f t="shared" ref="P11:P16" si="2">M11+N11+O11</f>
        <v>0</v>
      </c>
      <c r="Q11" s="91"/>
      <c r="R11" s="91"/>
      <c r="S11" s="91"/>
      <c r="T11" s="24">
        <f t="shared" ref="T11:T16" si="3">Q11+R11+S11</f>
        <v>0</v>
      </c>
      <c r="U11" s="91"/>
      <c r="V11" s="91"/>
      <c r="W11" s="91"/>
      <c r="X11" s="24">
        <f t="shared" ref="X11:X16" si="4">U11+V11+W11</f>
        <v>0</v>
      </c>
      <c r="Y11" s="24">
        <f>+E11+I11+M11+Q11+U11</f>
        <v>0</v>
      </c>
      <c r="Z11" s="24">
        <f t="shared" ref="Z11:AA26" si="5">+F11+J11+N11+R11+V11</f>
        <v>0</v>
      </c>
      <c r="AA11" s="24">
        <f t="shared" si="5"/>
        <v>0</v>
      </c>
      <c r="AB11" s="28">
        <f t="shared" ref="AB11:AB74" si="6">Y11+Z11+AA11</f>
        <v>0</v>
      </c>
    </row>
    <row r="12" spans="1:28" ht="38.25" x14ac:dyDescent="0.25">
      <c r="A12" s="143" t="s">
        <v>85</v>
      </c>
      <c r="B12" s="144"/>
      <c r="C12" s="23" t="s">
        <v>65</v>
      </c>
      <c r="D12" s="23" t="s">
        <v>66</v>
      </c>
      <c r="E12" s="24"/>
      <c r="F12" s="25"/>
      <c r="G12" s="25"/>
      <c r="H12" s="24">
        <f t="shared" si="0"/>
        <v>0</v>
      </c>
      <c r="I12" s="91"/>
      <c r="J12" s="91"/>
      <c r="K12" s="91"/>
      <c r="L12" s="24">
        <f t="shared" si="1"/>
        <v>0</v>
      </c>
      <c r="M12" s="91"/>
      <c r="N12" s="91"/>
      <c r="O12" s="91"/>
      <c r="P12" s="24">
        <f t="shared" si="2"/>
        <v>0</v>
      </c>
      <c r="Q12" s="91"/>
      <c r="R12" s="91"/>
      <c r="S12" s="91"/>
      <c r="T12" s="24">
        <f t="shared" si="3"/>
        <v>0</v>
      </c>
      <c r="U12" s="91"/>
      <c r="V12" s="91"/>
      <c r="W12" s="91"/>
      <c r="X12" s="24">
        <f t="shared" si="4"/>
        <v>0</v>
      </c>
      <c r="Y12" s="24">
        <f t="shared" ref="Y12:AA75" si="7">+E12+I12+M12+Q12+U12</f>
        <v>0</v>
      </c>
      <c r="Z12" s="24">
        <f t="shared" si="5"/>
        <v>0</v>
      </c>
      <c r="AA12" s="24">
        <f t="shared" si="5"/>
        <v>0</v>
      </c>
      <c r="AB12" s="28">
        <f t="shared" si="6"/>
        <v>0</v>
      </c>
    </row>
    <row r="13" spans="1:28" ht="51" x14ac:dyDescent="0.25">
      <c r="A13" s="143" t="s">
        <v>86</v>
      </c>
      <c r="B13" s="144"/>
      <c r="C13" s="23" t="s">
        <v>67</v>
      </c>
      <c r="D13" s="23" t="s">
        <v>369</v>
      </c>
      <c r="E13" s="24"/>
      <c r="F13" s="25"/>
      <c r="G13" s="25"/>
      <c r="H13" s="24">
        <f t="shared" si="0"/>
        <v>0</v>
      </c>
      <c r="I13" s="91"/>
      <c r="J13" s="91"/>
      <c r="K13" s="91"/>
      <c r="L13" s="24">
        <f t="shared" si="1"/>
        <v>0</v>
      </c>
      <c r="M13" s="91"/>
      <c r="N13" s="91"/>
      <c r="O13" s="91"/>
      <c r="P13" s="24">
        <f t="shared" si="2"/>
        <v>0</v>
      </c>
      <c r="Q13" s="91"/>
      <c r="R13" s="91"/>
      <c r="S13" s="91"/>
      <c r="T13" s="24">
        <f t="shared" si="3"/>
        <v>0</v>
      </c>
      <c r="U13" s="91"/>
      <c r="V13" s="91"/>
      <c r="W13" s="91"/>
      <c r="X13" s="24">
        <f t="shared" si="4"/>
        <v>0</v>
      </c>
      <c r="Y13" s="24">
        <f t="shared" si="7"/>
        <v>0</v>
      </c>
      <c r="Z13" s="24">
        <f t="shared" si="5"/>
        <v>0</v>
      </c>
      <c r="AA13" s="24">
        <f t="shared" si="5"/>
        <v>0</v>
      </c>
      <c r="AB13" s="28">
        <f t="shared" si="6"/>
        <v>0</v>
      </c>
    </row>
    <row r="14" spans="1:28" ht="38.25" x14ac:dyDescent="0.25">
      <c r="A14" s="51" t="s">
        <v>87</v>
      </c>
      <c r="B14" s="51"/>
      <c r="C14" s="23" t="s">
        <v>368</v>
      </c>
      <c r="D14" s="23" t="s">
        <v>370</v>
      </c>
      <c r="E14" s="24"/>
      <c r="F14" s="25"/>
      <c r="G14" s="25"/>
      <c r="H14" s="24">
        <f t="shared" si="0"/>
        <v>0</v>
      </c>
      <c r="I14" s="91"/>
      <c r="J14" s="91"/>
      <c r="K14" s="91"/>
      <c r="L14" s="24">
        <f t="shared" si="1"/>
        <v>0</v>
      </c>
      <c r="M14" s="91"/>
      <c r="N14" s="91"/>
      <c r="O14" s="91"/>
      <c r="P14" s="24">
        <f t="shared" si="2"/>
        <v>0</v>
      </c>
      <c r="Q14" s="91"/>
      <c r="R14" s="91"/>
      <c r="S14" s="91"/>
      <c r="T14" s="24">
        <f t="shared" si="3"/>
        <v>0</v>
      </c>
      <c r="U14" s="91"/>
      <c r="V14" s="91"/>
      <c r="W14" s="91"/>
      <c r="X14" s="24">
        <f t="shared" si="4"/>
        <v>0</v>
      </c>
      <c r="Y14" s="24">
        <f t="shared" si="7"/>
        <v>0</v>
      </c>
      <c r="Z14" s="24">
        <f t="shared" si="5"/>
        <v>0</v>
      </c>
      <c r="AA14" s="24">
        <f t="shared" si="5"/>
        <v>0</v>
      </c>
      <c r="AB14" s="28">
        <f t="shared" si="6"/>
        <v>0</v>
      </c>
    </row>
    <row r="15" spans="1:28" ht="51" x14ac:dyDescent="0.25">
      <c r="A15" s="51" t="s">
        <v>88</v>
      </c>
      <c r="B15" s="51"/>
      <c r="C15" s="23" t="s">
        <v>371</v>
      </c>
      <c r="D15" s="23" t="s">
        <v>68</v>
      </c>
      <c r="E15" s="24">
        <f>E13+E14</f>
        <v>0</v>
      </c>
      <c r="F15" s="24">
        <f t="shared" ref="F15:G15" si="8">F13+F14</f>
        <v>0</v>
      </c>
      <c r="G15" s="24">
        <f t="shared" si="8"/>
        <v>0</v>
      </c>
      <c r="H15" s="24">
        <f t="shared" si="0"/>
        <v>0</v>
      </c>
      <c r="I15" s="91">
        <f>I13+I14</f>
        <v>0</v>
      </c>
      <c r="J15" s="91">
        <f t="shared" ref="J15:K15" si="9">J13+J14</f>
        <v>0</v>
      </c>
      <c r="K15" s="91">
        <f t="shared" si="9"/>
        <v>0</v>
      </c>
      <c r="L15" s="24">
        <f t="shared" si="1"/>
        <v>0</v>
      </c>
      <c r="M15" s="91">
        <f>M13+M14</f>
        <v>0</v>
      </c>
      <c r="N15" s="91">
        <f t="shared" ref="N15:O15" si="10">N13+N14</f>
        <v>0</v>
      </c>
      <c r="O15" s="91">
        <f t="shared" si="10"/>
        <v>0</v>
      </c>
      <c r="P15" s="24">
        <f t="shared" si="2"/>
        <v>0</v>
      </c>
      <c r="Q15" s="91">
        <f>Q13+Q14</f>
        <v>0</v>
      </c>
      <c r="R15" s="91">
        <f t="shared" ref="R15:S15" si="11">R13+R14</f>
        <v>0</v>
      </c>
      <c r="S15" s="91">
        <f t="shared" si="11"/>
        <v>0</v>
      </c>
      <c r="T15" s="24">
        <f t="shared" si="3"/>
        <v>0</v>
      </c>
      <c r="U15" s="91">
        <f>U13+U14</f>
        <v>0</v>
      </c>
      <c r="V15" s="91">
        <f t="shared" ref="V15:W15" si="12">V13+V14</f>
        <v>0</v>
      </c>
      <c r="W15" s="91">
        <f t="shared" si="12"/>
        <v>0</v>
      </c>
      <c r="X15" s="24">
        <f t="shared" si="4"/>
        <v>0</v>
      </c>
      <c r="Y15" s="24">
        <f t="shared" si="7"/>
        <v>0</v>
      </c>
      <c r="Z15" s="24">
        <f t="shared" si="5"/>
        <v>0</v>
      </c>
      <c r="AA15" s="24">
        <f t="shared" si="5"/>
        <v>0</v>
      </c>
      <c r="AB15" s="28">
        <f t="shared" si="6"/>
        <v>0</v>
      </c>
    </row>
    <row r="16" spans="1:28" ht="25.5" x14ac:dyDescent="0.25">
      <c r="A16" s="143" t="s">
        <v>89</v>
      </c>
      <c r="B16" s="144"/>
      <c r="C16" s="23" t="s">
        <v>69</v>
      </c>
      <c r="D16" s="23" t="s">
        <v>70</v>
      </c>
      <c r="E16" s="24"/>
      <c r="F16" s="25"/>
      <c r="G16" s="25"/>
      <c r="H16" s="24">
        <f t="shared" si="0"/>
        <v>0</v>
      </c>
      <c r="I16" s="91"/>
      <c r="J16" s="91"/>
      <c r="K16" s="91"/>
      <c r="L16" s="24">
        <f t="shared" si="1"/>
        <v>0</v>
      </c>
      <c r="M16" s="91"/>
      <c r="N16" s="91"/>
      <c r="O16" s="91"/>
      <c r="P16" s="24">
        <f t="shared" si="2"/>
        <v>0</v>
      </c>
      <c r="Q16" s="91"/>
      <c r="R16" s="91"/>
      <c r="S16" s="91"/>
      <c r="T16" s="24">
        <f t="shared" si="3"/>
        <v>0</v>
      </c>
      <c r="U16" s="91"/>
      <c r="V16" s="91"/>
      <c r="W16" s="91"/>
      <c r="X16" s="24">
        <f t="shared" si="4"/>
        <v>0</v>
      </c>
      <c r="Y16" s="24">
        <f t="shared" si="7"/>
        <v>0</v>
      </c>
      <c r="Z16" s="24">
        <f t="shared" si="5"/>
        <v>0</v>
      </c>
      <c r="AA16" s="24">
        <f t="shared" si="5"/>
        <v>0</v>
      </c>
      <c r="AB16" s="28">
        <f t="shared" si="6"/>
        <v>0</v>
      </c>
    </row>
    <row r="17" spans="1:28" ht="38.25" x14ac:dyDescent="0.25">
      <c r="A17" s="143" t="s">
        <v>90</v>
      </c>
      <c r="B17" s="144"/>
      <c r="C17" s="23" t="s">
        <v>71</v>
      </c>
      <c r="D17" s="23" t="s">
        <v>72</v>
      </c>
      <c r="E17" s="25"/>
      <c r="F17" s="25"/>
      <c r="G17" s="25"/>
      <c r="H17" s="25">
        <f t="shared" si="0"/>
        <v>0</v>
      </c>
      <c r="I17" s="92"/>
      <c r="J17" s="92"/>
      <c r="K17" s="92"/>
      <c r="L17" s="25"/>
      <c r="M17" s="92"/>
      <c r="N17" s="92"/>
      <c r="O17" s="92"/>
      <c r="P17" s="25"/>
      <c r="Q17" s="92"/>
      <c r="R17" s="92"/>
      <c r="S17" s="92"/>
      <c r="T17" s="25"/>
      <c r="U17" s="92"/>
      <c r="V17" s="92"/>
      <c r="W17" s="92"/>
      <c r="X17" s="25"/>
      <c r="Y17" s="24">
        <f t="shared" si="7"/>
        <v>0</v>
      </c>
      <c r="Z17" s="24">
        <f t="shared" si="5"/>
        <v>0</v>
      </c>
      <c r="AA17" s="24">
        <f t="shared" si="5"/>
        <v>0</v>
      </c>
      <c r="AB17" s="28">
        <f t="shared" si="6"/>
        <v>0</v>
      </c>
    </row>
    <row r="18" spans="1:28" x14ac:dyDescent="0.25">
      <c r="A18" s="143" t="s">
        <v>91</v>
      </c>
      <c r="B18" s="144"/>
      <c r="C18" s="26" t="s">
        <v>61</v>
      </c>
      <c r="D18" s="26" t="s">
        <v>73</v>
      </c>
      <c r="E18" s="27"/>
      <c r="F18" s="27"/>
      <c r="G18" s="27"/>
      <c r="H18" s="27">
        <f t="shared" si="0"/>
        <v>0</v>
      </c>
      <c r="I18" s="93"/>
      <c r="J18" s="93"/>
      <c r="K18" s="93"/>
      <c r="L18" s="27"/>
      <c r="M18" s="93"/>
      <c r="N18" s="93"/>
      <c r="O18" s="93"/>
      <c r="P18" s="27"/>
      <c r="Q18" s="93"/>
      <c r="R18" s="93"/>
      <c r="S18" s="93"/>
      <c r="T18" s="27"/>
      <c r="U18" s="93"/>
      <c r="V18" s="93"/>
      <c r="W18" s="93"/>
      <c r="X18" s="27"/>
      <c r="Y18" s="24">
        <f t="shared" si="7"/>
        <v>0</v>
      </c>
      <c r="Z18" s="24">
        <f t="shared" si="5"/>
        <v>0</v>
      </c>
      <c r="AA18" s="24">
        <f t="shared" si="5"/>
        <v>0</v>
      </c>
      <c r="AB18" s="28">
        <f t="shared" si="6"/>
        <v>0</v>
      </c>
    </row>
    <row r="19" spans="1:28" ht="25.5" x14ac:dyDescent="0.25">
      <c r="A19" s="146" t="s">
        <v>92</v>
      </c>
      <c r="B19" s="147"/>
      <c r="C19" s="13" t="s">
        <v>373</v>
      </c>
      <c r="D19" s="13" t="s">
        <v>74</v>
      </c>
      <c r="E19" s="28">
        <f>E11+E12+E13+E16+E17+E18</f>
        <v>0</v>
      </c>
      <c r="F19" s="28">
        <f>F11+F12+F13+F16+F17+F18</f>
        <v>0</v>
      </c>
      <c r="G19" s="28">
        <f>G11+G12+G13+G16+G17+G18</f>
        <v>0</v>
      </c>
      <c r="H19" s="28">
        <f t="shared" si="0"/>
        <v>0</v>
      </c>
      <c r="I19" s="94">
        <f>I11+I12+I15+I16+I17+I18</f>
        <v>0</v>
      </c>
      <c r="J19" s="94">
        <f t="shared" ref="J19:L19" si="13">J11+J12+J15+J16+J17+J18</f>
        <v>0</v>
      </c>
      <c r="K19" s="94">
        <f t="shared" si="13"/>
        <v>0</v>
      </c>
      <c r="L19" s="28">
        <f t="shared" si="13"/>
        <v>0</v>
      </c>
      <c r="M19" s="94">
        <f>M11+M12+M15+M16+M17+M18</f>
        <v>0</v>
      </c>
      <c r="N19" s="94">
        <f t="shared" ref="N19:P19" si="14">N11+N12+N15+N16+N17+N18</f>
        <v>0</v>
      </c>
      <c r="O19" s="94">
        <f t="shared" si="14"/>
        <v>0</v>
      </c>
      <c r="P19" s="28">
        <f t="shared" si="14"/>
        <v>0</v>
      </c>
      <c r="Q19" s="94">
        <f>Q11+Q12+Q15+Q16+Q17+Q18</f>
        <v>0</v>
      </c>
      <c r="R19" s="94">
        <f t="shared" ref="R19:T19" si="15">R11+R12+R15+R16+R17+R18</f>
        <v>0</v>
      </c>
      <c r="S19" s="94">
        <f t="shared" si="15"/>
        <v>0</v>
      </c>
      <c r="T19" s="28">
        <f t="shared" si="15"/>
        <v>0</v>
      </c>
      <c r="U19" s="94">
        <f>U11+U12+U15+U16+U17+U18</f>
        <v>0</v>
      </c>
      <c r="V19" s="94">
        <f t="shared" ref="V19:X19" si="16">V11+V12+V15+V16+V17+V18</f>
        <v>0</v>
      </c>
      <c r="W19" s="94">
        <f t="shared" si="16"/>
        <v>0</v>
      </c>
      <c r="X19" s="28">
        <f t="shared" si="16"/>
        <v>0</v>
      </c>
      <c r="Y19" s="28">
        <f t="shared" si="7"/>
        <v>0</v>
      </c>
      <c r="Z19" s="28">
        <f t="shared" si="5"/>
        <v>0</v>
      </c>
      <c r="AA19" s="28">
        <f t="shared" si="5"/>
        <v>0</v>
      </c>
      <c r="AB19" s="28">
        <f t="shared" si="6"/>
        <v>0</v>
      </c>
    </row>
    <row r="20" spans="1:28" x14ac:dyDescent="0.25">
      <c r="A20" s="146" t="s">
        <v>93</v>
      </c>
      <c r="B20" s="147"/>
      <c r="C20" s="13" t="s">
        <v>7</v>
      </c>
      <c r="D20" s="13" t="s">
        <v>79</v>
      </c>
      <c r="E20" s="29"/>
      <c r="F20" s="29"/>
      <c r="G20" s="29"/>
      <c r="H20" s="29">
        <f t="shared" si="0"/>
        <v>0</v>
      </c>
      <c r="I20" s="95"/>
      <c r="J20" s="95"/>
      <c r="K20" s="95"/>
      <c r="L20" s="29">
        <f t="shared" ref="L20:L24" si="17">I20+J20+K20</f>
        <v>0</v>
      </c>
      <c r="M20" s="95"/>
      <c r="N20" s="95"/>
      <c r="O20" s="95"/>
      <c r="P20" s="29">
        <f t="shared" ref="P20:P24" si="18">M20+N20+O20</f>
        <v>0</v>
      </c>
      <c r="Q20" s="95"/>
      <c r="R20" s="95"/>
      <c r="S20" s="95"/>
      <c r="T20" s="29">
        <f t="shared" ref="T20:T24" si="19">Q20+R20+S20</f>
        <v>0</v>
      </c>
      <c r="U20" s="95"/>
      <c r="V20" s="95"/>
      <c r="W20" s="95"/>
      <c r="X20" s="29">
        <f t="shared" ref="X20:X24" si="20">U20+V20+W20</f>
        <v>0</v>
      </c>
      <c r="Y20" s="24">
        <f t="shared" si="7"/>
        <v>0</v>
      </c>
      <c r="Z20" s="24">
        <f t="shared" si="5"/>
        <v>0</v>
      </c>
      <c r="AA20" s="24">
        <f t="shared" si="5"/>
        <v>0</v>
      </c>
      <c r="AB20" s="28">
        <f t="shared" si="6"/>
        <v>0</v>
      </c>
    </row>
    <row r="21" spans="1:28" ht="51" x14ac:dyDescent="0.25">
      <c r="A21" s="146" t="s">
        <v>94</v>
      </c>
      <c r="B21" s="147"/>
      <c r="C21" s="13" t="s">
        <v>75</v>
      </c>
      <c r="D21" s="13" t="s">
        <v>80</v>
      </c>
      <c r="E21" s="29"/>
      <c r="F21" s="29"/>
      <c r="G21" s="29"/>
      <c r="H21" s="29">
        <f t="shared" si="0"/>
        <v>0</v>
      </c>
      <c r="I21" s="95"/>
      <c r="J21" s="95"/>
      <c r="K21" s="95"/>
      <c r="L21" s="29">
        <f t="shared" si="17"/>
        <v>0</v>
      </c>
      <c r="M21" s="95"/>
      <c r="N21" s="95"/>
      <c r="O21" s="95"/>
      <c r="P21" s="29">
        <f t="shared" si="18"/>
        <v>0</v>
      </c>
      <c r="Q21" s="95"/>
      <c r="R21" s="95"/>
      <c r="S21" s="95"/>
      <c r="T21" s="29">
        <f t="shared" si="19"/>
        <v>0</v>
      </c>
      <c r="U21" s="95"/>
      <c r="V21" s="95"/>
      <c r="W21" s="95"/>
      <c r="X21" s="29">
        <f t="shared" si="20"/>
        <v>0</v>
      </c>
      <c r="Y21" s="24">
        <f t="shared" si="7"/>
        <v>0</v>
      </c>
      <c r="Z21" s="24">
        <f t="shared" si="5"/>
        <v>0</v>
      </c>
      <c r="AA21" s="24">
        <f t="shared" si="5"/>
        <v>0</v>
      </c>
      <c r="AB21" s="28">
        <f t="shared" si="6"/>
        <v>0</v>
      </c>
    </row>
    <row r="22" spans="1:28" ht="51" x14ac:dyDescent="0.25">
      <c r="A22" s="146" t="s">
        <v>95</v>
      </c>
      <c r="B22" s="147"/>
      <c r="C22" s="13" t="s">
        <v>76</v>
      </c>
      <c r="D22" s="13" t="s">
        <v>81</v>
      </c>
      <c r="E22" s="29"/>
      <c r="F22" s="29"/>
      <c r="G22" s="29"/>
      <c r="H22" s="29">
        <f t="shared" si="0"/>
        <v>0</v>
      </c>
      <c r="I22" s="95"/>
      <c r="J22" s="95"/>
      <c r="K22" s="95"/>
      <c r="L22" s="29">
        <f t="shared" si="17"/>
        <v>0</v>
      </c>
      <c r="M22" s="95"/>
      <c r="N22" s="95"/>
      <c r="O22" s="95"/>
      <c r="P22" s="29">
        <f t="shared" si="18"/>
        <v>0</v>
      </c>
      <c r="Q22" s="95"/>
      <c r="R22" s="95"/>
      <c r="S22" s="95"/>
      <c r="T22" s="29">
        <f t="shared" si="19"/>
        <v>0</v>
      </c>
      <c r="U22" s="95"/>
      <c r="V22" s="95"/>
      <c r="W22" s="95"/>
      <c r="X22" s="29">
        <f t="shared" si="20"/>
        <v>0</v>
      </c>
      <c r="Y22" s="24">
        <f t="shared" si="7"/>
        <v>0</v>
      </c>
      <c r="Z22" s="24">
        <f t="shared" si="5"/>
        <v>0</v>
      </c>
      <c r="AA22" s="24">
        <f t="shared" si="5"/>
        <v>0</v>
      </c>
      <c r="AB22" s="28">
        <f t="shared" si="6"/>
        <v>0</v>
      </c>
    </row>
    <row r="23" spans="1:28" ht="51" x14ac:dyDescent="0.25">
      <c r="A23" s="146" t="s">
        <v>96</v>
      </c>
      <c r="B23" s="147"/>
      <c r="C23" s="13" t="s">
        <v>77</v>
      </c>
      <c r="D23" s="13" t="s">
        <v>82</v>
      </c>
      <c r="E23" s="29"/>
      <c r="F23" s="29"/>
      <c r="G23" s="29"/>
      <c r="H23" s="29">
        <f t="shared" si="0"/>
        <v>0</v>
      </c>
      <c r="I23" s="95"/>
      <c r="J23" s="95"/>
      <c r="K23" s="95"/>
      <c r="L23" s="29">
        <f t="shared" si="17"/>
        <v>0</v>
      </c>
      <c r="M23" s="95"/>
      <c r="N23" s="95"/>
      <c r="O23" s="95"/>
      <c r="P23" s="29">
        <f t="shared" si="18"/>
        <v>0</v>
      </c>
      <c r="Q23" s="95"/>
      <c r="R23" s="95"/>
      <c r="S23" s="95"/>
      <c r="T23" s="29">
        <f t="shared" si="19"/>
        <v>0</v>
      </c>
      <c r="U23" s="95"/>
      <c r="V23" s="95"/>
      <c r="W23" s="95"/>
      <c r="X23" s="29">
        <f t="shared" si="20"/>
        <v>0</v>
      </c>
      <c r="Y23" s="24">
        <f t="shared" si="7"/>
        <v>0</v>
      </c>
      <c r="Z23" s="24">
        <f t="shared" si="5"/>
        <v>0</v>
      </c>
      <c r="AA23" s="24">
        <f t="shared" si="5"/>
        <v>0</v>
      </c>
      <c r="AB23" s="28">
        <f t="shared" si="6"/>
        <v>0</v>
      </c>
    </row>
    <row r="24" spans="1:28" ht="38.25" x14ac:dyDescent="0.25">
      <c r="A24" s="146" t="s">
        <v>62</v>
      </c>
      <c r="B24" s="147"/>
      <c r="C24" s="13" t="s">
        <v>78</v>
      </c>
      <c r="D24" s="13" t="s">
        <v>83</v>
      </c>
      <c r="E24" s="28"/>
      <c r="F24" s="29"/>
      <c r="G24" s="29"/>
      <c r="H24" s="28">
        <f t="shared" si="0"/>
        <v>0</v>
      </c>
      <c r="I24" s="94"/>
      <c r="J24" s="94"/>
      <c r="K24" s="94"/>
      <c r="L24" s="28">
        <f t="shared" si="17"/>
        <v>0</v>
      </c>
      <c r="M24" s="94"/>
      <c r="N24" s="94"/>
      <c r="O24" s="94"/>
      <c r="P24" s="28">
        <f t="shared" si="18"/>
        <v>0</v>
      </c>
      <c r="Q24" s="94"/>
      <c r="R24" s="94"/>
      <c r="S24" s="94"/>
      <c r="T24" s="28">
        <f t="shared" si="19"/>
        <v>0</v>
      </c>
      <c r="U24" s="94"/>
      <c r="V24" s="94"/>
      <c r="W24" s="94"/>
      <c r="X24" s="28">
        <f t="shared" si="20"/>
        <v>0</v>
      </c>
      <c r="Y24" s="24">
        <f t="shared" si="7"/>
        <v>0</v>
      </c>
      <c r="Z24" s="24">
        <f t="shared" si="5"/>
        <v>0</v>
      </c>
      <c r="AA24" s="24">
        <f t="shared" si="5"/>
        <v>0</v>
      </c>
      <c r="AB24" s="28">
        <f t="shared" si="6"/>
        <v>0</v>
      </c>
    </row>
    <row r="25" spans="1:28" ht="38.25" x14ac:dyDescent="0.25">
      <c r="A25" s="148" t="s">
        <v>102</v>
      </c>
      <c r="B25" s="149"/>
      <c r="C25" s="30" t="s">
        <v>374</v>
      </c>
      <c r="D25" s="30" t="s">
        <v>97</v>
      </c>
      <c r="E25" s="31">
        <f>SUM(E19:E24)</f>
        <v>0</v>
      </c>
      <c r="F25" s="31">
        <f t="shared" ref="F25:G25" si="21">SUM(F19:F24)</f>
        <v>0</v>
      </c>
      <c r="G25" s="31">
        <f t="shared" si="21"/>
        <v>0</v>
      </c>
      <c r="H25" s="31">
        <f t="shared" si="0"/>
        <v>0</v>
      </c>
      <c r="I25" s="96">
        <f>SUM(I19:I24)</f>
        <v>0</v>
      </c>
      <c r="J25" s="96">
        <f t="shared" ref="J25:L25" si="22">SUM(J19:J24)</f>
        <v>0</v>
      </c>
      <c r="K25" s="96">
        <f t="shared" si="22"/>
        <v>0</v>
      </c>
      <c r="L25" s="31">
        <f t="shared" si="22"/>
        <v>0</v>
      </c>
      <c r="M25" s="96">
        <f>SUM(M19:M24)</f>
        <v>0</v>
      </c>
      <c r="N25" s="96">
        <f t="shared" ref="N25:P25" si="23">SUM(N19:N24)</f>
        <v>0</v>
      </c>
      <c r="O25" s="96">
        <f t="shared" si="23"/>
        <v>0</v>
      </c>
      <c r="P25" s="31">
        <f t="shared" si="23"/>
        <v>0</v>
      </c>
      <c r="Q25" s="96">
        <f>SUM(Q19:Q24)</f>
        <v>0</v>
      </c>
      <c r="R25" s="96">
        <f t="shared" ref="R25:T25" si="24">SUM(R19:R24)</f>
        <v>0</v>
      </c>
      <c r="S25" s="96">
        <f t="shared" si="24"/>
        <v>0</v>
      </c>
      <c r="T25" s="31">
        <f t="shared" si="24"/>
        <v>0</v>
      </c>
      <c r="U25" s="96">
        <f>SUM(U19:U24)</f>
        <v>0</v>
      </c>
      <c r="V25" s="96">
        <f t="shared" ref="V25:X25" si="25">SUM(V19:V24)</f>
        <v>0</v>
      </c>
      <c r="W25" s="96">
        <f t="shared" si="25"/>
        <v>0</v>
      </c>
      <c r="X25" s="31">
        <f t="shared" si="25"/>
        <v>0</v>
      </c>
      <c r="Y25" s="96">
        <f t="shared" si="7"/>
        <v>0</v>
      </c>
      <c r="Z25" s="96">
        <f t="shared" si="5"/>
        <v>0</v>
      </c>
      <c r="AA25" s="96">
        <f t="shared" si="5"/>
        <v>0</v>
      </c>
      <c r="AB25" s="96">
        <f t="shared" si="6"/>
        <v>0</v>
      </c>
    </row>
    <row r="26" spans="1:28" ht="25.5" x14ac:dyDescent="0.25">
      <c r="A26" s="143" t="s">
        <v>103</v>
      </c>
      <c r="B26" s="144"/>
      <c r="C26" s="23" t="s">
        <v>9</v>
      </c>
      <c r="D26" s="23" t="s">
        <v>106</v>
      </c>
      <c r="E26" s="25"/>
      <c r="F26" s="25"/>
      <c r="G26" s="25"/>
      <c r="H26" s="25">
        <f t="shared" si="0"/>
        <v>0</v>
      </c>
      <c r="I26" s="92"/>
      <c r="J26" s="92"/>
      <c r="K26" s="92"/>
      <c r="L26" s="25">
        <f t="shared" ref="L26:L30" si="26">I26+J26+K26</f>
        <v>0</v>
      </c>
      <c r="M26" s="92"/>
      <c r="N26" s="92"/>
      <c r="O26" s="92"/>
      <c r="P26" s="25">
        <f t="shared" ref="P26:P30" si="27">M26+N26+O26</f>
        <v>0</v>
      </c>
      <c r="Q26" s="92"/>
      <c r="R26" s="92"/>
      <c r="S26" s="92"/>
      <c r="T26" s="25">
        <f t="shared" ref="T26:T30" si="28">Q26+R26+S26</f>
        <v>0</v>
      </c>
      <c r="U26" s="92"/>
      <c r="V26" s="92"/>
      <c r="W26" s="92"/>
      <c r="X26" s="25">
        <f t="shared" ref="X26:X30" si="29">U26+V26+W26</f>
        <v>0</v>
      </c>
      <c r="Y26" s="24">
        <f t="shared" si="7"/>
        <v>0</v>
      </c>
      <c r="Z26" s="24">
        <f t="shared" si="5"/>
        <v>0</v>
      </c>
      <c r="AA26" s="24">
        <f t="shared" si="5"/>
        <v>0</v>
      </c>
      <c r="AB26" s="28">
        <f t="shared" si="6"/>
        <v>0</v>
      </c>
    </row>
    <row r="27" spans="1:28" ht="51" x14ac:dyDescent="0.25">
      <c r="A27" s="143" t="s">
        <v>104</v>
      </c>
      <c r="B27" s="144"/>
      <c r="C27" s="23" t="s">
        <v>98</v>
      </c>
      <c r="D27" s="23" t="s">
        <v>107</v>
      </c>
      <c r="E27" s="25"/>
      <c r="F27" s="25"/>
      <c r="G27" s="25"/>
      <c r="H27" s="25">
        <f t="shared" si="0"/>
        <v>0</v>
      </c>
      <c r="I27" s="92"/>
      <c r="J27" s="92"/>
      <c r="K27" s="92"/>
      <c r="L27" s="25">
        <f t="shared" si="26"/>
        <v>0</v>
      </c>
      <c r="M27" s="92"/>
      <c r="N27" s="92"/>
      <c r="O27" s="92"/>
      <c r="P27" s="25">
        <f t="shared" si="27"/>
        <v>0</v>
      </c>
      <c r="Q27" s="92"/>
      <c r="R27" s="92"/>
      <c r="S27" s="92"/>
      <c r="T27" s="25">
        <f t="shared" si="28"/>
        <v>0</v>
      </c>
      <c r="U27" s="92"/>
      <c r="V27" s="92"/>
      <c r="W27" s="92"/>
      <c r="X27" s="25">
        <f t="shared" si="29"/>
        <v>0</v>
      </c>
      <c r="Y27" s="24">
        <f t="shared" si="7"/>
        <v>0</v>
      </c>
      <c r="Z27" s="24">
        <f t="shared" si="7"/>
        <v>0</v>
      </c>
      <c r="AA27" s="24">
        <f t="shared" si="7"/>
        <v>0</v>
      </c>
      <c r="AB27" s="28">
        <f t="shared" si="6"/>
        <v>0</v>
      </c>
    </row>
    <row r="28" spans="1:28" ht="51" x14ac:dyDescent="0.25">
      <c r="A28" s="143" t="s">
        <v>105</v>
      </c>
      <c r="B28" s="144"/>
      <c r="C28" s="23" t="s">
        <v>99</v>
      </c>
      <c r="D28" s="23" t="s">
        <v>108</v>
      </c>
      <c r="E28" s="25"/>
      <c r="F28" s="25"/>
      <c r="G28" s="25"/>
      <c r="H28" s="25">
        <f t="shared" si="0"/>
        <v>0</v>
      </c>
      <c r="I28" s="92"/>
      <c r="J28" s="92"/>
      <c r="K28" s="92"/>
      <c r="L28" s="25">
        <f t="shared" si="26"/>
        <v>0</v>
      </c>
      <c r="M28" s="92"/>
      <c r="N28" s="92"/>
      <c r="O28" s="92"/>
      <c r="P28" s="25">
        <f t="shared" si="27"/>
        <v>0</v>
      </c>
      <c r="Q28" s="92"/>
      <c r="R28" s="92"/>
      <c r="S28" s="92"/>
      <c r="T28" s="25">
        <f t="shared" si="28"/>
        <v>0</v>
      </c>
      <c r="U28" s="92"/>
      <c r="V28" s="92"/>
      <c r="W28" s="92"/>
      <c r="X28" s="25">
        <f t="shared" si="29"/>
        <v>0</v>
      </c>
      <c r="Y28" s="24">
        <f t="shared" si="7"/>
        <v>0</v>
      </c>
      <c r="Z28" s="24">
        <f t="shared" si="7"/>
        <v>0</v>
      </c>
      <c r="AA28" s="24">
        <f t="shared" si="7"/>
        <v>0</v>
      </c>
      <c r="AB28" s="28">
        <f t="shared" si="6"/>
        <v>0</v>
      </c>
    </row>
    <row r="29" spans="1:28" ht="51" x14ac:dyDescent="0.25">
      <c r="A29" s="143" t="s">
        <v>112</v>
      </c>
      <c r="B29" s="144"/>
      <c r="C29" s="23" t="s">
        <v>100</v>
      </c>
      <c r="D29" s="23" t="s">
        <v>109</v>
      </c>
      <c r="E29" s="25"/>
      <c r="F29" s="25"/>
      <c r="G29" s="25"/>
      <c r="H29" s="25">
        <f t="shared" si="0"/>
        <v>0</v>
      </c>
      <c r="I29" s="92"/>
      <c r="J29" s="92"/>
      <c r="K29" s="92"/>
      <c r="L29" s="25">
        <f t="shared" si="26"/>
        <v>0</v>
      </c>
      <c r="M29" s="92"/>
      <c r="N29" s="92"/>
      <c r="O29" s="92"/>
      <c r="P29" s="25">
        <f t="shared" si="27"/>
        <v>0</v>
      </c>
      <c r="Q29" s="92"/>
      <c r="R29" s="92"/>
      <c r="S29" s="92"/>
      <c r="T29" s="25">
        <f t="shared" si="28"/>
        <v>0</v>
      </c>
      <c r="U29" s="92"/>
      <c r="V29" s="92"/>
      <c r="W29" s="92"/>
      <c r="X29" s="25">
        <f t="shared" si="29"/>
        <v>0</v>
      </c>
      <c r="Y29" s="24">
        <f t="shared" si="7"/>
        <v>0</v>
      </c>
      <c r="Z29" s="24">
        <f t="shared" si="7"/>
        <v>0</v>
      </c>
      <c r="AA29" s="24">
        <f t="shared" si="7"/>
        <v>0</v>
      </c>
      <c r="AB29" s="28">
        <f t="shared" si="6"/>
        <v>0</v>
      </c>
    </row>
    <row r="30" spans="1:28" ht="38.25" x14ac:dyDescent="0.25">
      <c r="A30" s="143" t="s">
        <v>113</v>
      </c>
      <c r="B30" s="144"/>
      <c r="C30" s="23" t="s">
        <v>101</v>
      </c>
      <c r="D30" s="23" t="s">
        <v>110</v>
      </c>
      <c r="E30" s="25"/>
      <c r="F30" s="24"/>
      <c r="G30" s="25"/>
      <c r="H30" s="24">
        <f t="shared" si="0"/>
        <v>0</v>
      </c>
      <c r="I30" s="92"/>
      <c r="J30" s="92"/>
      <c r="K30" s="92"/>
      <c r="L30" s="24">
        <f t="shared" si="26"/>
        <v>0</v>
      </c>
      <c r="M30" s="92"/>
      <c r="N30" s="92"/>
      <c r="O30" s="92"/>
      <c r="P30" s="24">
        <f t="shared" si="27"/>
        <v>0</v>
      </c>
      <c r="Q30" s="92"/>
      <c r="R30" s="92"/>
      <c r="S30" s="92"/>
      <c r="T30" s="24">
        <f t="shared" si="28"/>
        <v>0</v>
      </c>
      <c r="U30" s="92"/>
      <c r="V30" s="92"/>
      <c r="W30" s="92"/>
      <c r="X30" s="24">
        <f t="shared" si="29"/>
        <v>0</v>
      </c>
      <c r="Y30" s="24">
        <f t="shared" si="7"/>
        <v>0</v>
      </c>
      <c r="Z30" s="24">
        <f t="shared" si="7"/>
        <v>0</v>
      </c>
      <c r="AA30" s="24">
        <f t="shared" si="7"/>
        <v>0</v>
      </c>
      <c r="AB30" s="28">
        <f t="shared" si="6"/>
        <v>0</v>
      </c>
    </row>
    <row r="31" spans="1:28" ht="38.25" x14ac:dyDescent="0.25">
      <c r="A31" s="148" t="s">
        <v>114</v>
      </c>
      <c r="B31" s="149"/>
      <c r="C31" s="30" t="s">
        <v>372</v>
      </c>
      <c r="D31" s="30" t="s">
        <v>111</v>
      </c>
      <c r="E31" s="32">
        <f>SUM(E26:E30)</f>
        <v>0</v>
      </c>
      <c r="F31" s="32">
        <f t="shared" ref="F31:G31" si="30">SUM(F26:F30)</f>
        <v>0</v>
      </c>
      <c r="G31" s="32">
        <f t="shared" si="30"/>
        <v>0</v>
      </c>
      <c r="H31" s="32">
        <f t="shared" si="0"/>
        <v>0</v>
      </c>
      <c r="I31" s="97">
        <f>SUM(I26:I30)</f>
        <v>0</v>
      </c>
      <c r="J31" s="97">
        <f t="shared" ref="J31:L31" si="31">SUM(J26:J30)</f>
        <v>0</v>
      </c>
      <c r="K31" s="97">
        <f t="shared" si="31"/>
        <v>0</v>
      </c>
      <c r="L31" s="32">
        <f t="shared" si="31"/>
        <v>0</v>
      </c>
      <c r="M31" s="97">
        <f>SUM(M26:M30)</f>
        <v>0</v>
      </c>
      <c r="N31" s="97">
        <f t="shared" ref="N31:P31" si="32">SUM(N26:N30)</f>
        <v>0</v>
      </c>
      <c r="O31" s="97">
        <f t="shared" si="32"/>
        <v>0</v>
      </c>
      <c r="P31" s="32">
        <f t="shared" si="32"/>
        <v>0</v>
      </c>
      <c r="Q31" s="97">
        <f>SUM(Q26:Q30)</f>
        <v>0</v>
      </c>
      <c r="R31" s="97">
        <f t="shared" ref="R31:T31" si="33">SUM(R26:R30)</f>
        <v>0</v>
      </c>
      <c r="S31" s="97">
        <f t="shared" si="33"/>
        <v>0</v>
      </c>
      <c r="T31" s="32">
        <f t="shared" si="33"/>
        <v>0</v>
      </c>
      <c r="U31" s="97">
        <f>SUM(U26:U30)</f>
        <v>0</v>
      </c>
      <c r="V31" s="97">
        <f t="shared" ref="V31:X31" si="34">SUM(V26:V30)</f>
        <v>0</v>
      </c>
      <c r="W31" s="97">
        <f t="shared" si="34"/>
        <v>0</v>
      </c>
      <c r="X31" s="32">
        <f t="shared" si="34"/>
        <v>0</v>
      </c>
      <c r="Y31" s="32">
        <f t="shared" si="7"/>
        <v>0</v>
      </c>
      <c r="Z31" s="32">
        <f t="shared" si="7"/>
        <v>0</v>
      </c>
      <c r="AA31" s="32">
        <f t="shared" si="7"/>
        <v>0</v>
      </c>
      <c r="AB31" s="32">
        <f t="shared" si="6"/>
        <v>0</v>
      </c>
    </row>
    <row r="32" spans="1:28" ht="25.5" customHeight="1" x14ac:dyDescent="0.25">
      <c r="A32" s="143" t="s">
        <v>119</v>
      </c>
      <c r="B32" s="144"/>
      <c r="C32" s="23" t="s">
        <v>115</v>
      </c>
      <c r="D32" s="23" t="s">
        <v>116</v>
      </c>
      <c r="E32" s="24"/>
      <c r="F32" s="25"/>
      <c r="G32" s="25"/>
      <c r="H32" s="24">
        <f t="shared" si="0"/>
        <v>0</v>
      </c>
      <c r="I32" s="91"/>
      <c r="J32" s="91"/>
      <c r="K32" s="91"/>
      <c r="L32" s="24">
        <f t="shared" ref="L32:L33" si="35">I32+J32+K32</f>
        <v>0</v>
      </c>
      <c r="M32" s="91"/>
      <c r="N32" s="91"/>
      <c r="O32" s="91"/>
      <c r="P32" s="24">
        <f t="shared" ref="P32:P33" si="36">M32+N32+O32</f>
        <v>0</v>
      </c>
      <c r="Q32" s="91"/>
      <c r="R32" s="91"/>
      <c r="S32" s="91"/>
      <c r="T32" s="24">
        <f t="shared" ref="T32:T33" si="37">Q32+R32+S32</f>
        <v>0</v>
      </c>
      <c r="U32" s="91"/>
      <c r="V32" s="91"/>
      <c r="W32" s="91"/>
      <c r="X32" s="24">
        <f t="shared" ref="X32:X33" si="38">U32+V32+W32</f>
        <v>0</v>
      </c>
      <c r="Y32" s="24">
        <f t="shared" si="7"/>
        <v>0</v>
      </c>
      <c r="Z32" s="24">
        <f t="shared" si="7"/>
        <v>0</v>
      </c>
      <c r="AA32" s="24">
        <f t="shared" si="7"/>
        <v>0</v>
      </c>
      <c r="AB32" s="28">
        <f t="shared" si="6"/>
        <v>0</v>
      </c>
    </row>
    <row r="33" spans="1:28" x14ac:dyDescent="0.25">
      <c r="A33" s="143" t="s">
        <v>121</v>
      </c>
      <c r="B33" s="144"/>
      <c r="C33" s="23" t="s">
        <v>117</v>
      </c>
      <c r="D33" s="23" t="s">
        <v>118</v>
      </c>
      <c r="E33" s="24"/>
      <c r="F33" s="25"/>
      <c r="G33" s="25"/>
      <c r="H33" s="24">
        <f t="shared" si="0"/>
        <v>0</v>
      </c>
      <c r="I33" s="91"/>
      <c r="J33" s="91"/>
      <c r="K33" s="91"/>
      <c r="L33" s="24">
        <f t="shared" si="35"/>
        <v>0</v>
      </c>
      <c r="M33" s="91"/>
      <c r="N33" s="91"/>
      <c r="O33" s="91"/>
      <c r="P33" s="24">
        <f t="shared" si="36"/>
        <v>0</v>
      </c>
      <c r="Q33" s="91"/>
      <c r="R33" s="91"/>
      <c r="S33" s="91"/>
      <c r="T33" s="24">
        <f t="shared" si="37"/>
        <v>0</v>
      </c>
      <c r="U33" s="91"/>
      <c r="V33" s="91"/>
      <c r="W33" s="91"/>
      <c r="X33" s="24">
        <f t="shared" si="38"/>
        <v>0</v>
      </c>
      <c r="Y33" s="24">
        <f t="shared" si="7"/>
        <v>0</v>
      </c>
      <c r="Z33" s="24">
        <f t="shared" si="7"/>
        <v>0</v>
      </c>
      <c r="AA33" s="24">
        <f t="shared" si="7"/>
        <v>0</v>
      </c>
      <c r="AB33" s="28">
        <f t="shared" si="6"/>
        <v>0</v>
      </c>
    </row>
    <row r="34" spans="1:28" x14ac:dyDescent="0.25">
      <c r="A34" s="52" t="s">
        <v>122</v>
      </c>
      <c r="B34" s="52"/>
      <c r="C34" s="13" t="s">
        <v>375</v>
      </c>
      <c r="D34" s="13" t="s">
        <v>120</v>
      </c>
      <c r="E34" s="28">
        <f>SUM(E32:E33)</f>
        <v>0</v>
      </c>
      <c r="F34" s="28">
        <f t="shared" ref="F34:G34" si="39">SUM(F32:F33)</f>
        <v>0</v>
      </c>
      <c r="G34" s="28">
        <f t="shared" si="39"/>
        <v>0</v>
      </c>
      <c r="H34" s="28">
        <f t="shared" si="0"/>
        <v>0</v>
      </c>
      <c r="I34" s="94">
        <f>SUM(I32:I33)</f>
        <v>0</v>
      </c>
      <c r="J34" s="94">
        <f t="shared" ref="J34:L34" si="40">SUM(J32:J33)</f>
        <v>0</v>
      </c>
      <c r="K34" s="94">
        <f t="shared" si="40"/>
        <v>0</v>
      </c>
      <c r="L34" s="28">
        <f t="shared" si="40"/>
        <v>0</v>
      </c>
      <c r="M34" s="94">
        <f>SUM(M32:M33)</f>
        <v>0</v>
      </c>
      <c r="N34" s="94">
        <f t="shared" ref="N34:P34" si="41">SUM(N32:N33)</f>
        <v>0</v>
      </c>
      <c r="O34" s="94">
        <f t="shared" si="41"/>
        <v>0</v>
      </c>
      <c r="P34" s="28">
        <f t="shared" si="41"/>
        <v>0</v>
      </c>
      <c r="Q34" s="94">
        <f>SUM(Q32:Q33)</f>
        <v>0</v>
      </c>
      <c r="R34" s="94">
        <f t="shared" ref="R34:T34" si="42">SUM(R32:R33)</f>
        <v>0</v>
      </c>
      <c r="S34" s="94">
        <f t="shared" si="42"/>
        <v>0</v>
      </c>
      <c r="T34" s="28">
        <f t="shared" si="42"/>
        <v>0</v>
      </c>
      <c r="U34" s="94">
        <f>SUM(U32:U33)</f>
        <v>0</v>
      </c>
      <c r="V34" s="94">
        <f t="shared" ref="V34:X34" si="43">SUM(V32:V33)</f>
        <v>0</v>
      </c>
      <c r="W34" s="94">
        <f t="shared" si="43"/>
        <v>0</v>
      </c>
      <c r="X34" s="28">
        <f t="shared" si="43"/>
        <v>0</v>
      </c>
      <c r="Y34" s="24">
        <f t="shared" si="7"/>
        <v>0</v>
      </c>
      <c r="Z34" s="24">
        <f t="shared" si="7"/>
        <v>0</v>
      </c>
      <c r="AA34" s="24">
        <f t="shared" si="7"/>
        <v>0</v>
      </c>
      <c r="AB34" s="28">
        <f t="shared" si="6"/>
        <v>0</v>
      </c>
    </row>
    <row r="35" spans="1:28" ht="25.5" x14ac:dyDescent="0.25">
      <c r="A35" s="146" t="s">
        <v>123</v>
      </c>
      <c r="B35" s="147"/>
      <c r="C35" s="13" t="s">
        <v>129</v>
      </c>
      <c r="D35" s="13" t="s">
        <v>130</v>
      </c>
      <c r="E35" s="28"/>
      <c r="F35" s="29"/>
      <c r="G35" s="29"/>
      <c r="H35" s="28">
        <f t="shared" si="0"/>
        <v>0</v>
      </c>
      <c r="I35" s="94"/>
      <c r="J35" s="94"/>
      <c r="K35" s="94"/>
      <c r="L35" s="28">
        <f t="shared" ref="L35:L98" si="44">I35+J35+K35</f>
        <v>0</v>
      </c>
      <c r="M35" s="94"/>
      <c r="N35" s="94"/>
      <c r="O35" s="94"/>
      <c r="P35" s="28">
        <f t="shared" ref="P35:P98" si="45">M35+N35+O35</f>
        <v>0</v>
      </c>
      <c r="Q35" s="94"/>
      <c r="R35" s="94"/>
      <c r="S35" s="94"/>
      <c r="T35" s="28">
        <f t="shared" ref="T35:T98" si="46">Q35+R35+S35</f>
        <v>0</v>
      </c>
      <c r="U35" s="94"/>
      <c r="V35" s="94"/>
      <c r="W35" s="94"/>
      <c r="X35" s="28">
        <f t="shared" ref="X35:X98" si="47">U35+V35+W35</f>
        <v>0</v>
      </c>
      <c r="Y35" s="24">
        <f t="shared" si="7"/>
        <v>0</v>
      </c>
      <c r="Z35" s="24">
        <f t="shared" si="7"/>
        <v>0</v>
      </c>
      <c r="AA35" s="24">
        <f t="shared" si="7"/>
        <v>0</v>
      </c>
      <c r="AB35" s="28">
        <f t="shared" si="6"/>
        <v>0</v>
      </c>
    </row>
    <row r="36" spans="1:28" ht="25.5" x14ac:dyDescent="0.25">
      <c r="A36" s="146" t="s">
        <v>124</v>
      </c>
      <c r="B36" s="147"/>
      <c r="C36" s="13" t="s">
        <v>131</v>
      </c>
      <c r="D36" s="13" t="s">
        <v>132</v>
      </c>
      <c r="E36" s="28"/>
      <c r="F36" s="29"/>
      <c r="G36" s="29"/>
      <c r="H36" s="28">
        <f t="shared" si="0"/>
        <v>0</v>
      </c>
      <c r="I36" s="94"/>
      <c r="J36" s="94"/>
      <c r="K36" s="94"/>
      <c r="L36" s="28">
        <f t="shared" si="44"/>
        <v>0</v>
      </c>
      <c r="M36" s="94"/>
      <c r="N36" s="94"/>
      <c r="O36" s="94"/>
      <c r="P36" s="28">
        <f t="shared" si="45"/>
        <v>0</v>
      </c>
      <c r="Q36" s="94"/>
      <c r="R36" s="94"/>
      <c r="S36" s="94"/>
      <c r="T36" s="28">
        <f t="shared" si="46"/>
        <v>0</v>
      </c>
      <c r="U36" s="94"/>
      <c r="V36" s="94"/>
      <c r="W36" s="94"/>
      <c r="X36" s="28">
        <f t="shared" si="47"/>
        <v>0</v>
      </c>
      <c r="Y36" s="24">
        <f t="shared" si="7"/>
        <v>0</v>
      </c>
      <c r="Z36" s="24">
        <f t="shared" si="7"/>
        <v>0</v>
      </c>
      <c r="AA36" s="24">
        <f t="shared" si="7"/>
        <v>0</v>
      </c>
      <c r="AB36" s="28">
        <f t="shared" si="6"/>
        <v>0</v>
      </c>
    </row>
    <row r="37" spans="1:28" x14ac:dyDescent="0.25">
      <c r="A37" s="146" t="s">
        <v>125</v>
      </c>
      <c r="B37" s="147"/>
      <c r="C37" s="13" t="s">
        <v>133</v>
      </c>
      <c r="D37" s="13" t="s">
        <v>134</v>
      </c>
      <c r="E37" s="28"/>
      <c r="F37" s="29"/>
      <c r="G37" s="29"/>
      <c r="H37" s="28">
        <f t="shared" si="0"/>
        <v>0</v>
      </c>
      <c r="I37" s="94"/>
      <c r="J37" s="94"/>
      <c r="K37" s="94"/>
      <c r="L37" s="28">
        <f t="shared" si="44"/>
        <v>0</v>
      </c>
      <c r="M37" s="94"/>
      <c r="N37" s="94"/>
      <c r="O37" s="94"/>
      <c r="P37" s="28">
        <f t="shared" si="45"/>
        <v>0</v>
      </c>
      <c r="Q37" s="94"/>
      <c r="R37" s="94"/>
      <c r="S37" s="94"/>
      <c r="T37" s="28">
        <f t="shared" si="46"/>
        <v>0</v>
      </c>
      <c r="U37" s="94"/>
      <c r="V37" s="94"/>
      <c r="W37" s="94"/>
      <c r="X37" s="28">
        <f t="shared" si="47"/>
        <v>0</v>
      </c>
      <c r="Y37" s="24">
        <f t="shared" si="7"/>
        <v>0</v>
      </c>
      <c r="Z37" s="24">
        <f t="shared" si="7"/>
        <v>0</v>
      </c>
      <c r="AA37" s="24">
        <f t="shared" si="7"/>
        <v>0</v>
      </c>
      <c r="AB37" s="28">
        <f t="shared" si="6"/>
        <v>0</v>
      </c>
    </row>
    <row r="38" spans="1:28" x14ac:dyDescent="0.25">
      <c r="A38" s="143" t="s">
        <v>126</v>
      </c>
      <c r="B38" s="144"/>
      <c r="C38" s="23" t="s">
        <v>63</v>
      </c>
      <c r="D38" s="23" t="s">
        <v>135</v>
      </c>
      <c r="E38" s="24"/>
      <c r="F38" s="24"/>
      <c r="G38" s="24"/>
      <c r="H38" s="24">
        <f t="shared" si="0"/>
        <v>0</v>
      </c>
      <c r="I38" s="91"/>
      <c r="J38" s="91"/>
      <c r="K38" s="91"/>
      <c r="L38" s="24">
        <f t="shared" si="44"/>
        <v>0</v>
      </c>
      <c r="M38" s="91"/>
      <c r="N38" s="91"/>
      <c r="O38" s="91"/>
      <c r="P38" s="24">
        <f t="shared" si="45"/>
        <v>0</v>
      </c>
      <c r="Q38" s="91"/>
      <c r="R38" s="91"/>
      <c r="S38" s="91"/>
      <c r="T38" s="24">
        <f t="shared" si="46"/>
        <v>0</v>
      </c>
      <c r="U38" s="91"/>
      <c r="V38" s="91"/>
      <c r="W38" s="91"/>
      <c r="X38" s="24">
        <f t="shared" si="47"/>
        <v>0</v>
      </c>
      <c r="Y38" s="24">
        <f t="shared" si="7"/>
        <v>0</v>
      </c>
      <c r="Z38" s="24">
        <f t="shared" si="7"/>
        <v>0</v>
      </c>
      <c r="AA38" s="24">
        <f t="shared" si="7"/>
        <v>0</v>
      </c>
      <c r="AB38" s="28">
        <f t="shared" si="6"/>
        <v>0</v>
      </c>
    </row>
    <row r="39" spans="1:28" x14ac:dyDescent="0.25">
      <c r="A39" s="143" t="s">
        <v>127</v>
      </c>
      <c r="B39" s="144"/>
      <c r="C39" s="23" t="s">
        <v>136</v>
      </c>
      <c r="D39" s="23" t="s">
        <v>137</v>
      </c>
      <c r="E39" s="24"/>
      <c r="F39" s="24"/>
      <c r="G39" s="24"/>
      <c r="H39" s="24">
        <f t="shared" si="0"/>
        <v>0</v>
      </c>
      <c r="I39" s="91"/>
      <c r="J39" s="91"/>
      <c r="K39" s="91"/>
      <c r="L39" s="24">
        <f t="shared" si="44"/>
        <v>0</v>
      </c>
      <c r="M39" s="91"/>
      <c r="N39" s="91"/>
      <c r="O39" s="91"/>
      <c r="P39" s="24">
        <f t="shared" si="45"/>
        <v>0</v>
      </c>
      <c r="Q39" s="91"/>
      <c r="R39" s="91"/>
      <c r="S39" s="91"/>
      <c r="T39" s="24">
        <f t="shared" si="46"/>
        <v>0</v>
      </c>
      <c r="U39" s="91"/>
      <c r="V39" s="91"/>
      <c r="W39" s="91"/>
      <c r="X39" s="24">
        <f t="shared" si="47"/>
        <v>0</v>
      </c>
      <c r="Y39" s="24">
        <f t="shared" si="7"/>
        <v>0</v>
      </c>
      <c r="Z39" s="24">
        <f t="shared" si="7"/>
        <v>0</v>
      </c>
      <c r="AA39" s="24">
        <f t="shared" si="7"/>
        <v>0</v>
      </c>
      <c r="AB39" s="28">
        <f t="shared" si="6"/>
        <v>0</v>
      </c>
    </row>
    <row r="40" spans="1:28" ht="25.5" x14ac:dyDescent="0.25">
      <c r="A40" s="146" t="s">
        <v>128</v>
      </c>
      <c r="B40" s="147"/>
      <c r="C40" s="23" t="s">
        <v>138</v>
      </c>
      <c r="D40" s="23" t="s">
        <v>139</v>
      </c>
      <c r="E40" s="24"/>
      <c r="F40" s="24"/>
      <c r="G40" s="24"/>
      <c r="H40" s="24">
        <f t="shared" si="0"/>
        <v>0</v>
      </c>
      <c r="I40" s="91"/>
      <c r="J40" s="91"/>
      <c r="K40" s="91"/>
      <c r="L40" s="24">
        <f t="shared" si="44"/>
        <v>0</v>
      </c>
      <c r="M40" s="91"/>
      <c r="N40" s="91"/>
      <c r="O40" s="91"/>
      <c r="P40" s="24">
        <f t="shared" si="45"/>
        <v>0</v>
      </c>
      <c r="Q40" s="91"/>
      <c r="R40" s="91"/>
      <c r="S40" s="91"/>
      <c r="T40" s="24">
        <f t="shared" si="46"/>
        <v>0</v>
      </c>
      <c r="U40" s="91"/>
      <c r="V40" s="91"/>
      <c r="W40" s="91"/>
      <c r="X40" s="24">
        <f t="shared" si="47"/>
        <v>0</v>
      </c>
      <c r="Y40" s="24">
        <f t="shared" si="7"/>
        <v>0</v>
      </c>
      <c r="Z40" s="24">
        <f t="shared" si="7"/>
        <v>0</v>
      </c>
      <c r="AA40" s="24">
        <f t="shared" si="7"/>
        <v>0</v>
      </c>
      <c r="AB40" s="28">
        <f t="shared" si="6"/>
        <v>0</v>
      </c>
    </row>
    <row r="41" spans="1:28" x14ac:dyDescent="0.25">
      <c r="A41" s="143" t="s">
        <v>144</v>
      </c>
      <c r="B41" s="144"/>
      <c r="C41" s="23" t="s">
        <v>140</v>
      </c>
      <c r="D41" s="23" t="s">
        <v>141</v>
      </c>
      <c r="E41" s="24"/>
      <c r="F41" s="24"/>
      <c r="G41" s="24"/>
      <c r="H41" s="24">
        <f t="shared" si="0"/>
        <v>0</v>
      </c>
      <c r="I41" s="91"/>
      <c r="J41" s="91"/>
      <c r="K41" s="91"/>
      <c r="L41" s="24">
        <f t="shared" si="44"/>
        <v>0</v>
      </c>
      <c r="M41" s="91"/>
      <c r="N41" s="91"/>
      <c r="O41" s="91"/>
      <c r="P41" s="24">
        <f t="shared" si="45"/>
        <v>0</v>
      </c>
      <c r="Q41" s="91"/>
      <c r="R41" s="91"/>
      <c r="S41" s="91"/>
      <c r="T41" s="24">
        <f t="shared" si="46"/>
        <v>0</v>
      </c>
      <c r="U41" s="91"/>
      <c r="V41" s="91"/>
      <c r="W41" s="91"/>
      <c r="X41" s="24">
        <f t="shared" si="47"/>
        <v>0</v>
      </c>
      <c r="Y41" s="24">
        <f t="shared" si="7"/>
        <v>0</v>
      </c>
      <c r="Z41" s="24">
        <f t="shared" si="7"/>
        <v>0</v>
      </c>
      <c r="AA41" s="24">
        <f t="shared" si="7"/>
        <v>0</v>
      </c>
      <c r="AB41" s="28">
        <f t="shared" si="6"/>
        <v>0</v>
      </c>
    </row>
    <row r="42" spans="1:28" ht="25.5" x14ac:dyDescent="0.25">
      <c r="A42" s="143" t="s">
        <v>149</v>
      </c>
      <c r="B42" s="144"/>
      <c r="C42" s="23" t="s">
        <v>142</v>
      </c>
      <c r="D42" s="23" t="s">
        <v>143</v>
      </c>
      <c r="E42" s="24"/>
      <c r="F42" s="24"/>
      <c r="G42" s="24"/>
      <c r="H42" s="24">
        <f t="shared" si="0"/>
        <v>0</v>
      </c>
      <c r="I42" s="91"/>
      <c r="J42" s="91"/>
      <c r="K42" s="91"/>
      <c r="L42" s="24">
        <f t="shared" si="44"/>
        <v>0</v>
      </c>
      <c r="M42" s="91"/>
      <c r="N42" s="91"/>
      <c r="O42" s="91"/>
      <c r="P42" s="24">
        <f t="shared" si="45"/>
        <v>0</v>
      </c>
      <c r="Q42" s="91"/>
      <c r="R42" s="91"/>
      <c r="S42" s="91"/>
      <c r="T42" s="24">
        <f t="shared" si="46"/>
        <v>0</v>
      </c>
      <c r="U42" s="91"/>
      <c r="V42" s="91"/>
      <c r="W42" s="91"/>
      <c r="X42" s="24">
        <f t="shared" si="47"/>
        <v>0</v>
      </c>
      <c r="Y42" s="24">
        <f t="shared" si="7"/>
        <v>0</v>
      </c>
      <c r="Z42" s="24">
        <f t="shared" si="7"/>
        <v>0</v>
      </c>
      <c r="AA42" s="24">
        <f t="shared" si="7"/>
        <v>0</v>
      </c>
      <c r="AB42" s="28">
        <f t="shared" si="6"/>
        <v>0</v>
      </c>
    </row>
    <row r="43" spans="1:28" ht="25.5" x14ac:dyDescent="0.25">
      <c r="A43" s="146" t="s">
        <v>150</v>
      </c>
      <c r="B43" s="147"/>
      <c r="C43" s="13" t="s">
        <v>376</v>
      </c>
      <c r="D43" s="13" t="s">
        <v>145</v>
      </c>
      <c r="E43" s="28">
        <f>SUM(E38:E42)</f>
        <v>0</v>
      </c>
      <c r="F43" s="28">
        <f t="shared" ref="F43:G43" si="48">SUM(F38:F42)</f>
        <v>0</v>
      </c>
      <c r="G43" s="28">
        <f t="shared" si="48"/>
        <v>0</v>
      </c>
      <c r="H43" s="28">
        <f t="shared" si="0"/>
        <v>0</v>
      </c>
      <c r="I43" s="94">
        <f>SUM(I38:I42)</f>
        <v>0</v>
      </c>
      <c r="J43" s="94">
        <f t="shared" ref="J43:K43" si="49">SUM(J38:J42)</f>
        <v>0</v>
      </c>
      <c r="K43" s="94">
        <f t="shared" si="49"/>
        <v>0</v>
      </c>
      <c r="L43" s="28">
        <f t="shared" si="44"/>
        <v>0</v>
      </c>
      <c r="M43" s="94">
        <f>SUM(M38:M42)</f>
        <v>0</v>
      </c>
      <c r="N43" s="94">
        <f t="shared" ref="N43:O43" si="50">SUM(N38:N42)</f>
        <v>0</v>
      </c>
      <c r="O43" s="94">
        <f t="shared" si="50"/>
        <v>0</v>
      </c>
      <c r="P43" s="28">
        <f t="shared" si="45"/>
        <v>0</v>
      </c>
      <c r="Q43" s="94">
        <f>SUM(Q38:Q42)</f>
        <v>0</v>
      </c>
      <c r="R43" s="94">
        <f t="shared" ref="R43:S43" si="51">SUM(R38:R42)</f>
        <v>0</v>
      </c>
      <c r="S43" s="94">
        <f t="shared" si="51"/>
        <v>0</v>
      </c>
      <c r="T43" s="28">
        <f t="shared" si="46"/>
        <v>0</v>
      </c>
      <c r="U43" s="94">
        <f>SUM(U38:U42)</f>
        <v>0</v>
      </c>
      <c r="V43" s="94">
        <f t="shared" ref="V43:W43" si="52">SUM(V38:V42)</f>
        <v>0</v>
      </c>
      <c r="W43" s="94">
        <f t="shared" si="52"/>
        <v>0</v>
      </c>
      <c r="X43" s="28">
        <f t="shared" si="47"/>
        <v>0</v>
      </c>
      <c r="Y43" s="24">
        <f t="shared" si="7"/>
        <v>0</v>
      </c>
      <c r="Z43" s="24">
        <f t="shared" si="7"/>
        <v>0</v>
      </c>
      <c r="AA43" s="24">
        <f t="shared" si="7"/>
        <v>0</v>
      </c>
      <c r="AB43" s="28">
        <f t="shared" si="6"/>
        <v>0</v>
      </c>
    </row>
    <row r="44" spans="1:28" x14ac:dyDescent="0.25">
      <c r="A44" s="146" t="s">
        <v>203</v>
      </c>
      <c r="B44" s="147"/>
      <c r="C44" s="13" t="s">
        <v>146</v>
      </c>
      <c r="D44" s="13" t="s">
        <v>147</v>
      </c>
      <c r="E44" s="28"/>
      <c r="F44" s="29"/>
      <c r="G44" s="29"/>
      <c r="H44" s="28">
        <f t="shared" si="0"/>
        <v>0</v>
      </c>
      <c r="I44" s="94"/>
      <c r="J44" s="94"/>
      <c r="K44" s="94"/>
      <c r="L44" s="28">
        <f t="shared" si="44"/>
        <v>0</v>
      </c>
      <c r="M44" s="94"/>
      <c r="N44" s="94"/>
      <c r="O44" s="94"/>
      <c r="P44" s="28">
        <f t="shared" si="45"/>
        <v>0</v>
      </c>
      <c r="Q44" s="94"/>
      <c r="R44" s="94"/>
      <c r="S44" s="94"/>
      <c r="T44" s="28">
        <f t="shared" si="46"/>
        <v>0</v>
      </c>
      <c r="U44" s="94"/>
      <c r="V44" s="94"/>
      <c r="W44" s="94"/>
      <c r="X44" s="28">
        <f t="shared" si="47"/>
        <v>0</v>
      </c>
      <c r="Y44" s="24">
        <f t="shared" si="7"/>
        <v>0</v>
      </c>
      <c r="Z44" s="24">
        <f t="shared" si="7"/>
        <v>0</v>
      </c>
      <c r="AA44" s="24">
        <f t="shared" si="7"/>
        <v>0</v>
      </c>
      <c r="AB44" s="28">
        <f t="shared" si="6"/>
        <v>0</v>
      </c>
    </row>
    <row r="45" spans="1:28" ht="25.5" x14ac:dyDescent="0.25">
      <c r="A45" s="143" t="s">
        <v>204</v>
      </c>
      <c r="B45" s="144"/>
      <c r="C45" s="30" t="s">
        <v>377</v>
      </c>
      <c r="D45" s="30" t="s">
        <v>148</v>
      </c>
      <c r="E45" s="31">
        <f>E34+E35+E36+E37+E43+E44</f>
        <v>0</v>
      </c>
      <c r="F45" s="31">
        <f t="shared" ref="F45:G45" si="53">F34+F35+F36+F37+F43+F44</f>
        <v>0</v>
      </c>
      <c r="G45" s="31">
        <f t="shared" si="53"/>
        <v>0</v>
      </c>
      <c r="H45" s="31">
        <f t="shared" si="0"/>
        <v>0</v>
      </c>
      <c r="I45" s="96">
        <f>I34+I35+I36+I37+I43+I44</f>
        <v>0</v>
      </c>
      <c r="J45" s="96">
        <f t="shared" ref="J45:K45" si="54">J34+J35+J36+J37+J43+J44</f>
        <v>0</v>
      </c>
      <c r="K45" s="96">
        <f t="shared" si="54"/>
        <v>0</v>
      </c>
      <c r="L45" s="31">
        <f t="shared" si="44"/>
        <v>0</v>
      </c>
      <c r="M45" s="96">
        <f>M34+M35+M36+M37+M43+M44</f>
        <v>0</v>
      </c>
      <c r="N45" s="96">
        <f t="shared" ref="N45:O45" si="55">N34+N35+N36+N37+N43+N44</f>
        <v>0</v>
      </c>
      <c r="O45" s="96">
        <f t="shared" si="55"/>
        <v>0</v>
      </c>
      <c r="P45" s="31">
        <f t="shared" si="45"/>
        <v>0</v>
      </c>
      <c r="Q45" s="96">
        <f>Q34+Q35+Q36+Q37+Q43+Q44</f>
        <v>0</v>
      </c>
      <c r="R45" s="96">
        <f t="shared" ref="R45:S45" si="56">R34+R35+R36+R37+R43+R44</f>
        <v>0</v>
      </c>
      <c r="S45" s="96">
        <f t="shared" si="56"/>
        <v>0</v>
      </c>
      <c r="T45" s="31">
        <f t="shared" si="46"/>
        <v>0</v>
      </c>
      <c r="U45" s="96">
        <f>U34+U35+U36+U37+U43+U44</f>
        <v>0</v>
      </c>
      <c r="V45" s="96">
        <f t="shared" ref="V45:W45" si="57">V34+V35+V36+V37+V43+V44</f>
        <v>0</v>
      </c>
      <c r="W45" s="96">
        <f t="shared" si="57"/>
        <v>0</v>
      </c>
      <c r="X45" s="31">
        <f t="shared" si="47"/>
        <v>0</v>
      </c>
      <c r="Y45" s="96">
        <f t="shared" si="7"/>
        <v>0</v>
      </c>
      <c r="Z45" s="96">
        <f t="shared" si="7"/>
        <v>0</v>
      </c>
      <c r="AA45" s="96">
        <f t="shared" si="7"/>
        <v>0</v>
      </c>
      <c r="AB45" s="96">
        <f t="shared" si="6"/>
        <v>0</v>
      </c>
    </row>
    <row r="46" spans="1:28" x14ac:dyDescent="0.25">
      <c r="A46" s="146" t="s">
        <v>205</v>
      </c>
      <c r="B46" s="147"/>
      <c r="C46" s="13" t="s">
        <v>11</v>
      </c>
      <c r="D46" s="13" t="s">
        <v>151</v>
      </c>
      <c r="E46" s="28"/>
      <c r="F46" s="28"/>
      <c r="G46" s="28"/>
      <c r="H46" s="28">
        <f t="shared" si="0"/>
        <v>0</v>
      </c>
      <c r="I46" s="94"/>
      <c r="J46" s="94"/>
      <c r="K46" s="94"/>
      <c r="L46" s="28">
        <f t="shared" si="44"/>
        <v>0</v>
      </c>
      <c r="M46" s="94"/>
      <c r="N46" s="94"/>
      <c r="O46" s="94"/>
      <c r="P46" s="28">
        <f t="shared" si="45"/>
        <v>0</v>
      </c>
      <c r="Q46" s="94"/>
      <c r="R46" s="94"/>
      <c r="S46" s="94"/>
      <c r="T46" s="28">
        <f t="shared" si="46"/>
        <v>0</v>
      </c>
      <c r="U46" s="94"/>
      <c r="V46" s="94"/>
      <c r="W46" s="94"/>
      <c r="X46" s="28">
        <f t="shared" si="47"/>
        <v>0</v>
      </c>
      <c r="Y46" s="24">
        <f t="shared" si="7"/>
        <v>0</v>
      </c>
      <c r="Z46" s="24">
        <f t="shared" si="7"/>
        <v>0</v>
      </c>
      <c r="AA46" s="24">
        <f t="shared" si="7"/>
        <v>0</v>
      </c>
      <c r="AB46" s="28">
        <f t="shared" si="6"/>
        <v>0</v>
      </c>
    </row>
    <row r="47" spans="1:28" x14ac:dyDescent="0.25">
      <c r="A47" s="146" t="s">
        <v>206</v>
      </c>
      <c r="B47" s="147"/>
      <c r="C47" s="13" t="s">
        <v>12</v>
      </c>
      <c r="D47" s="13" t="s">
        <v>152</v>
      </c>
      <c r="E47" s="28">
        <v>780000</v>
      </c>
      <c r="F47" s="28"/>
      <c r="G47" s="28"/>
      <c r="H47" s="28">
        <f t="shared" si="0"/>
        <v>780000</v>
      </c>
      <c r="I47" s="94"/>
      <c r="J47" s="94"/>
      <c r="K47" s="94"/>
      <c r="L47" s="28">
        <f t="shared" si="44"/>
        <v>0</v>
      </c>
      <c r="M47" s="94"/>
      <c r="N47" s="94"/>
      <c r="O47" s="94"/>
      <c r="P47" s="28">
        <f t="shared" si="45"/>
        <v>0</v>
      </c>
      <c r="Q47" s="94"/>
      <c r="R47" s="94"/>
      <c r="S47" s="94"/>
      <c r="T47" s="28">
        <f t="shared" si="46"/>
        <v>0</v>
      </c>
      <c r="U47" s="94"/>
      <c r="V47" s="94"/>
      <c r="W47" s="94"/>
      <c r="X47" s="28">
        <f t="shared" si="47"/>
        <v>0</v>
      </c>
      <c r="Y47" s="24">
        <f t="shared" si="7"/>
        <v>780000</v>
      </c>
      <c r="Z47" s="24">
        <f t="shared" si="7"/>
        <v>0</v>
      </c>
      <c r="AA47" s="24">
        <f t="shared" si="7"/>
        <v>0</v>
      </c>
      <c r="AB47" s="28">
        <f t="shared" si="6"/>
        <v>780000</v>
      </c>
    </row>
    <row r="48" spans="1:28" ht="25.5" x14ac:dyDescent="0.25">
      <c r="A48" s="146" t="s">
        <v>207</v>
      </c>
      <c r="B48" s="147"/>
      <c r="C48" s="13" t="s">
        <v>153</v>
      </c>
      <c r="D48" s="13" t="s">
        <v>154</v>
      </c>
      <c r="E48" s="28"/>
      <c r="F48" s="28"/>
      <c r="G48" s="28"/>
      <c r="H48" s="28">
        <f t="shared" si="0"/>
        <v>0</v>
      </c>
      <c r="I48" s="94"/>
      <c r="J48" s="94"/>
      <c r="K48" s="94"/>
      <c r="L48" s="28">
        <f t="shared" si="44"/>
        <v>0</v>
      </c>
      <c r="M48" s="94"/>
      <c r="N48" s="94"/>
      <c r="O48" s="94"/>
      <c r="P48" s="28">
        <f t="shared" si="45"/>
        <v>0</v>
      </c>
      <c r="Q48" s="94"/>
      <c r="R48" s="94"/>
      <c r="S48" s="94"/>
      <c r="T48" s="28">
        <f t="shared" si="46"/>
        <v>0</v>
      </c>
      <c r="U48" s="94"/>
      <c r="V48" s="94"/>
      <c r="W48" s="94"/>
      <c r="X48" s="28">
        <f t="shared" si="47"/>
        <v>0</v>
      </c>
      <c r="Y48" s="24">
        <f t="shared" si="7"/>
        <v>0</v>
      </c>
      <c r="Z48" s="24">
        <f t="shared" si="7"/>
        <v>0</v>
      </c>
      <c r="AA48" s="24">
        <f t="shared" si="7"/>
        <v>0</v>
      </c>
      <c r="AB48" s="28">
        <f t="shared" si="6"/>
        <v>0</v>
      </c>
    </row>
    <row r="49" spans="1:28" x14ac:dyDescent="0.25">
      <c r="A49" s="146" t="s">
        <v>208</v>
      </c>
      <c r="B49" s="147"/>
      <c r="C49" s="13" t="s">
        <v>13</v>
      </c>
      <c r="D49" s="13" t="s">
        <v>155</v>
      </c>
      <c r="E49" s="28"/>
      <c r="F49" s="28"/>
      <c r="G49" s="28"/>
      <c r="H49" s="28">
        <f t="shared" si="0"/>
        <v>0</v>
      </c>
      <c r="I49" s="94"/>
      <c r="J49" s="94"/>
      <c r="K49" s="94"/>
      <c r="L49" s="28">
        <f t="shared" si="44"/>
        <v>0</v>
      </c>
      <c r="M49" s="94"/>
      <c r="N49" s="94"/>
      <c r="O49" s="94"/>
      <c r="P49" s="28">
        <f t="shared" si="45"/>
        <v>0</v>
      </c>
      <c r="Q49" s="94"/>
      <c r="R49" s="94"/>
      <c r="S49" s="94"/>
      <c r="T49" s="28">
        <f t="shared" si="46"/>
        <v>0</v>
      </c>
      <c r="U49" s="94"/>
      <c r="V49" s="94"/>
      <c r="W49" s="94"/>
      <c r="X49" s="28">
        <f t="shared" si="47"/>
        <v>0</v>
      </c>
      <c r="Y49" s="24">
        <f t="shared" si="7"/>
        <v>0</v>
      </c>
      <c r="Z49" s="24">
        <f t="shared" si="7"/>
        <v>0</v>
      </c>
      <c r="AA49" s="24">
        <f t="shared" si="7"/>
        <v>0</v>
      </c>
      <c r="AB49" s="28">
        <f t="shared" si="6"/>
        <v>0</v>
      </c>
    </row>
    <row r="50" spans="1:28" x14ac:dyDescent="0.25">
      <c r="A50" s="146" t="s">
        <v>209</v>
      </c>
      <c r="B50" s="147"/>
      <c r="C50" s="13" t="s">
        <v>14</v>
      </c>
      <c r="D50" s="13" t="s">
        <v>156</v>
      </c>
      <c r="E50" s="28">
        <v>6200000</v>
      </c>
      <c r="F50" s="28"/>
      <c r="G50" s="28"/>
      <c r="H50" s="28">
        <f t="shared" si="0"/>
        <v>6200000</v>
      </c>
      <c r="I50" s="94"/>
      <c r="J50" s="94"/>
      <c r="K50" s="94"/>
      <c r="L50" s="28">
        <f t="shared" si="44"/>
        <v>0</v>
      </c>
      <c r="M50" s="94"/>
      <c r="N50" s="94"/>
      <c r="O50" s="94"/>
      <c r="P50" s="28">
        <f t="shared" si="45"/>
        <v>0</v>
      </c>
      <c r="Q50" s="94"/>
      <c r="R50" s="94"/>
      <c r="S50" s="94"/>
      <c r="T50" s="28">
        <f t="shared" si="46"/>
        <v>0</v>
      </c>
      <c r="U50" s="94"/>
      <c r="V50" s="94"/>
      <c r="W50" s="94"/>
      <c r="X50" s="28">
        <f t="shared" si="47"/>
        <v>0</v>
      </c>
      <c r="Y50" s="24">
        <f t="shared" si="7"/>
        <v>6200000</v>
      </c>
      <c r="Z50" s="24">
        <f t="shared" si="7"/>
        <v>0</v>
      </c>
      <c r="AA50" s="24">
        <f t="shared" si="7"/>
        <v>0</v>
      </c>
      <c r="AB50" s="28">
        <f t="shared" si="6"/>
        <v>6200000</v>
      </c>
    </row>
    <row r="51" spans="1:28" ht="25.5" x14ac:dyDescent="0.25">
      <c r="A51" s="146" t="s">
        <v>210</v>
      </c>
      <c r="B51" s="147"/>
      <c r="C51" s="13" t="s">
        <v>157</v>
      </c>
      <c r="D51" s="13" t="s">
        <v>158</v>
      </c>
      <c r="E51" s="28">
        <v>1150000</v>
      </c>
      <c r="F51" s="28"/>
      <c r="G51" s="28"/>
      <c r="H51" s="28">
        <f t="shared" si="0"/>
        <v>1150000</v>
      </c>
      <c r="I51" s="94"/>
      <c r="J51" s="94"/>
      <c r="K51" s="94"/>
      <c r="L51" s="28">
        <f t="shared" si="44"/>
        <v>0</v>
      </c>
      <c r="M51" s="94"/>
      <c r="N51" s="94"/>
      <c r="O51" s="94"/>
      <c r="P51" s="28">
        <f t="shared" si="45"/>
        <v>0</v>
      </c>
      <c r="Q51" s="94"/>
      <c r="R51" s="94"/>
      <c r="S51" s="94"/>
      <c r="T51" s="28">
        <f t="shared" si="46"/>
        <v>0</v>
      </c>
      <c r="U51" s="94"/>
      <c r="V51" s="94"/>
      <c r="W51" s="94"/>
      <c r="X51" s="28">
        <f t="shared" si="47"/>
        <v>0</v>
      </c>
      <c r="Y51" s="24">
        <f t="shared" si="7"/>
        <v>1150000</v>
      </c>
      <c r="Z51" s="24">
        <f t="shared" si="7"/>
        <v>0</v>
      </c>
      <c r="AA51" s="24">
        <f t="shared" si="7"/>
        <v>0</v>
      </c>
      <c r="AB51" s="28">
        <f t="shared" si="6"/>
        <v>1150000</v>
      </c>
    </row>
    <row r="52" spans="1:28" ht="25.5" x14ac:dyDescent="0.25">
      <c r="A52" s="146" t="s">
        <v>211</v>
      </c>
      <c r="B52" s="147"/>
      <c r="C52" s="13" t="s">
        <v>15</v>
      </c>
      <c r="D52" s="13" t="s">
        <v>159</v>
      </c>
      <c r="E52" s="28"/>
      <c r="F52" s="28"/>
      <c r="G52" s="28"/>
      <c r="H52" s="28">
        <f t="shared" si="0"/>
        <v>0</v>
      </c>
      <c r="I52" s="94"/>
      <c r="J52" s="94"/>
      <c r="K52" s="94"/>
      <c r="L52" s="28">
        <f t="shared" si="44"/>
        <v>0</v>
      </c>
      <c r="M52" s="94"/>
      <c r="N52" s="94"/>
      <c r="O52" s="94"/>
      <c r="P52" s="28">
        <f t="shared" si="45"/>
        <v>0</v>
      </c>
      <c r="Q52" s="94"/>
      <c r="R52" s="94"/>
      <c r="S52" s="94"/>
      <c r="T52" s="28">
        <f t="shared" si="46"/>
        <v>0</v>
      </c>
      <c r="U52" s="94"/>
      <c r="V52" s="94"/>
      <c r="W52" s="94"/>
      <c r="X52" s="28">
        <f t="shared" si="47"/>
        <v>0</v>
      </c>
      <c r="Y52" s="24">
        <f t="shared" si="7"/>
        <v>0</v>
      </c>
      <c r="Z52" s="24">
        <f t="shared" si="7"/>
        <v>0</v>
      </c>
      <c r="AA52" s="24">
        <f t="shared" si="7"/>
        <v>0</v>
      </c>
      <c r="AB52" s="28">
        <f t="shared" si="6"/>
        <v>0</v>
      </c>
    </row>
    <row r="53" spans="1:28" ht="25.5" x14ac:dyDescent="0.25">
      <c r="A53" s="143" t="s">
        <v>212</v>
      </c>
      <c r="B53" s="144"/>
      <c r="C53" s="23" t="s">
        <v>160</v>
      </c>
      <c r="D53" s="23" t="s">
        <v>161</v>
      </c>
      <c r="E53" s="24"/>
      <c r="F53" s="24"/>
      <c r="G53" s="24"/>
      <c r="H53" s="24">
        <f t="shared" si="0"/>
        <v>0</v>
      </c>
      <c r="I53" s="91"/>
      <c r="J53" s="91"/>
      <c r="K53" s="91"/>
      <c r="L53" s="24">
        <f t="shared" si="44"/>
        <v>0</v>
      </c>
      <c r="M53" s="91"/>
      <c r="N53" s="91"/>
      <c r="O53" s="91"/>
      <c r="P53" s="24">
        <f t="shared" si="45"/>
        <v>0</v>
      </c>
      <c r="Q53" s="91"/>
      <c r="R53" s="91"/>
      <c r="S53" s="91"/>
      <c r="T53" s="24">
        <f t="shared" si="46"/>
        <v>0</v>
      </c>
      <c r="U53" s="91"/>
      <c r="V53" s="91"/>
      <c r="W53" s="91"/>
      <c r="X53" s="24">
        <f t="shared" si="47"/>
        <v>0</v>
      </c>
      <c r="Y53" s="24">
        <f t="shared" si="7"/>
        <v>0</v>
      </c>
      <c r="Z53" s="24">
        <f t="shared" si="7"/>
        <v>0</v>
      </c>
      <c r="AA53" s="24">
        <f t="shared" si="7"/>
        <v>0</v>
      </c>
      <c r="AB53" s="28">
        <f t="shared" si="6"/>
        <v>0</v>
      </c>
    </row>
    <row r="54" spans="1:28" ht="25.5" x14ac:dyDescent="0.25">
      <c r="A54" s="143" t="s">
        <v>213</v>
      </c>
      <c r="B54" s="144"/>
      <c r="C54" s="23" t="s">
        <v>162</v>
      </c>
      <c r="D54" s="23" t="s">
        <v>163</v>
      </c>
      <c r="E54" s="24"/>
      <c r="F54" s="24"/>
      <c r="G54" s="24"/>
      <c r="H54" s="24">
        <f t="shared" si="0"/>
        <v>0</v>
      </c>
      <c r="I54" s="91"/>
      <c r="J54" s="91"/>
      <c r="K54" s="91"/>
      <c r="L54" s="24">
        <f t="shared" si="44"/>
        <v>0</v>
      </c>
      <c r="M54" s="91"/>
      <c r="N54" s="91"/>
      <c r="O54" s="91"/>
      <c r="P54" s="24">
        <f t="shared" si="45"/>
        <v>0</v>
      </c>
      <c r="Q54" s="91"/>
      <c r="R54" s="91"/>
      <c r="S54" s="91"/>
      <c r="T54" s="24">
        <f t="shared" si="46"/>
        <v>0</v>
      </c>
      <c r="U54" s="91"/>
      <c r="V54" s="91"/>
      <c r="W54" s="91"/>
      <c r="X54" s="24">
        <f t="shared" si="47"/>
        <v>0</v>
      </c>
      <c r="Y54" s="24">
        <f t="shared" si="7"/>
        <v>0</v>
      </c>
      <c r="Z54" s="24">
        <f t="shared" si="7"/>
        <v>0</v>
      </c>
      <c r="AA54" s="24">
        <f t="shared" si="7"/>
        <v>0</v>
      </c>
      <c r="AB54" s="28">
        <f t="shared" si="6"/>
        <v>0</v>
      </c>
    </row>
    <row r="55" spans="1:28" ht="38.25" x14ac:dyDescent="0.25">
      <c r="A55" s="146" t="s">
        <v>214</v>
      </c>
      <c r="B55" s="147"/>
      <c r="C55" s="13" t="s">
        <v>378</v>
      </c>
      <c r="D55" s="13" t="s">
        <v>164</v>
      </c>
      <c r="E55" s="28">
        <f>SUM(E53:E54)</f>
        <v>0</v>
      </c>
      <c r="F55" s="28">
        <f t="shared" ref="F55:G55" si="58">SUM(F53:F54)</f>
        <v>0</v>
      </c>
      <c r="G55" s="28">
        <f t="shared" si="58"/>
        <v>0</v>
      </c>
      <c r="H55" s="28">
        <f t="shared" si="0"/>
        <v>0</v>
      </c>
      <c r="I55" s="94">
        <f>SUM(I53:I54)</f>
        <v>0</v>
      </c>
      <c r="J55" s="94">
        <f t="shared" ref="J55:K55" si="59">SUM(J53:J54)</f>
        <v>0</v>
      </c>
      <c r="K55" s="94">
        <f t="shared" si="59"/>
        <v>0</v>
      </c>
      <c r="L55" s="28">
        <f t="shared" si="44"/>
        <v>0</v>
      </c>
      <c r="M55" s="94">
        <f>SUM(M53:M54)</f>
        <v>0</v>
      </c>
      <c r="N55" s="94">
        <f t="shared" ref="N55:O55" si="60">SUM(N53:N54)</f>
        <v>0</v>
      </c>
      <c r="O55" s="94">
        <f t="shared" si="60"/>
        <v>0</v>
      </c>
      <c r="P55" s="28">
        <f t="shared" si="45"/>
        <v>0</v>
      </c>
      <c r="Q55" s="94">
        <f>SUM(Q53:Q54)</f>
        <v>0</v>
      </c>
      <c r="R55" s="94">
        <f t="shared" ref="R55:S55" si="61">SUM(R53:R54)</f>
        <v>0</v>
      </c>
      <c r="S55" s="94">
        <f t="shared" si="61"/>
        <v>0</v>
      </c>
      <c r="T55" s="28">
        <f t="shared" si="46"/>
        <v>0</v>
      </c>
      <c r="U55" s="94">
        <f>SUM(U53:U54)</f>
        <v>0</v>
      </c>
      <c r="V55" s="94">
        <f t="shared" ref="V55:W55" si="62">SUM(V53:V54)</f>
        <v>0</v>
      </c>
      <c r="W55" s="94">
        <f t="shared" si="62"/>
        <v>0</v>
      </c>
      <c r="X55" s="28">
        <f t="shared" si="47"/>
        <v>0</v>
      </c>
      <c r="Y55" s="24">
        <f t="shared" si="7"/>
        <v>0</v>
      </c>
      <c r="Z55" s="24">
        <f t="shared" si="7"/>
        <v>0</v>
      </c>
      <c r="AA55" s="24">
        <f t="shared" si="7"/>
        <v>0</v>
      </c>
      <c r="AB55" s="28">
        <f t="shared" si="6"/>
        <v>0</v>
      </c>
    </row>
    <row r="56" spans="1:28" ht="25.5" x14ac:dyDescent="0.25">
      <c r="A56" s="143" t="s">
        <v>215</v>
      </c>
      <c r="B56" s="144"/>
      <c r="C56" s="23" t="s">
        <v>165</v>
      </c>
      <c r="D56" s="23" t="s">
        <v>166</v>
      </c>
      <c r="E56" s="24"/>
      <c r="F56" s="24"/>
      <c r="G56" s="24"/>
      <c r="H56" s="24">
        <f t="shared" si="0"/>
        <v>0</v>
      </c>
      <c r="I56" s="91"/>
      <c r="J56" s="91"/>
      <c r="K56" s="91"/>
      <c r="L56" s="24">
        <f t="shared" si="44"/>
        <v>0</v>
      </c>
      <c r="M56" s="91"/>
      <c r="N56" s="91"/>
      <c r="O56" s="91"/>
      <c r="P56" s="24">
        <f t="shared" si="45"/>
        <v>0</v>
      </c>
      <c r="Q56" s="91"/>
      <c r="R56" s="91"/>
      <c r="S56" s="91"/>
      <c r="T56" s="24">
        <f t="shared" si="46"/>
        <v>0</v>
      </c>
      <c r="U56" s="91"/>
      <c r="V56" s="91"/>
      <c r="W56" s="91"/>
      <c r="X56" s="24">
        <f t="shared" si="47"/>
        <v>0</v>
      </c>
      <c r="Y56" s="24">
        <f t="shared" si="7"/>
        <v>0</v>
      </c>
      <c r="Z56" s="24">
        <f t="shared" si="7"/>
        <v>0</v>
      </c>
      <c r="AA56" s="24">
        <f t="shared" si="7"/>
        <v>0</v>
      </c>
      <c r="AB56" s="28">
        <f t="shared" si="6"/>
        <v>0</v>
      </c>
    </row>
    <row r="57" spans="1:28" ht="25.5" x14ac:dyDescent="0.25">
      <c r="A57" s="143" t="s">
        <v>216</v>
      </c>
      <c r="B57" s="144"/>
      <c r="C57" s="23" t="s">
        <v>167</v>
      </c>
      <c r="D57" s="23" t="s">
        <v>168</v>
      </c>
      <c r="E57" s="24"/>
      <c r="F57" s="24"/>
      <c r="G57" s="24"/>
      <c r="H57" s="24">
        <f t="shared" si="0"/>
        <v>0</v>
      </c>
      <c r="I57" s="91"/>
      <c r="J57" s="91"/>
      <c r="K57" s="91"/>
      <c r="L57" s="24">
        <f t="shared" si="44"/>
        <v>0</v>
      </c>
      <c r="M57" s="91"/>
      <c r="N57" s="91"/>
      <c r="O57" s="91"/>
      <c r="P57" s="24">
        <f t="shared" si="45"/>
        <v>0</v>
      </c>
      <c r="Q57" s="91"/>
      <c r="R57" s="91"/>
      <c r="S57" s="91"/>
      <c r="T57" s="24">
        <f t="shared" si="46"/>
        <v>0</v>
      </c>
      <c r="U57" s="91"/>
      <c r="V57" s="91"/>
      <c r="W57" s="91"/>
      <c r="X57" s="24">
        <f t="shared" si="47"/>
        <v>0</v>
      </c>
      <c r="Y57" s="24">
        <f t="shared" si="7"/>
        <v>0</v>
      </c>
      <c r="Z57" s="24">
        <f t="shared" si="7"/>
        <v>0</v>
      </c>
      <c r="AA57" s="24">
        <f t="shared" si="7"/>
        <v>0</v>
      </c>
      <c r="AB57" s="28">
        <f t="shared" si="6"/>
        <v>0</v>
      </c>
    </row>
    <row r="58" spans="1:28" ht="25.5" x14ac:dyDescent="0.25">
      <c r="A58" s="146" t="s">
        <v>217</v>
      </c>
      <c r="B58" s="147"/>
      <c r="C58" s="13" t="s">
        <v>384</v>
      </c>
      <c r="D58" s="13" t="s">
        <v>169</v>
      </c>
      <c r="E58" s="28">
        <f>SUM(E56:E57)</f>
        <v>0</v>
      </c>
      <c r="F58" s="28">
        <f t="shared" ref="F58:G58" si="63">SUM(F56:F57)</f>
        <v>0</v>
      </c>
      <c r="G58" s="28">
        <f t="shared" si="63"/>
        <v>0</v>
      </c>
      <c r="H58" s="28">
        <f t="shared" si="0"/>
        <v>0</v>
      </c>
      <c r="I58" s="94">
        <f>SUM(I56:I57)</f>
        <v>0</v>
      </c>
      <c r="J58" s="94">
        <f t="shared" ref="J58:K58" si="64">SUM(J56:J57)</f>
        <v>0</v>
      </c>
      <c r="K58" s="94">
        <f t="shared" si="64"/>
        <v>0</v>
      </c>
      <c r="L58" s="28">
        <f t="shared" si="44"/>
        <v>0</v>
      </c>
      <c r="M58" s="94">
        <f>SUM(M56:M57)</f>
        <v>0</v>
      </c>
      <c r="N58" s="94">
        <f t="shared" ref="N58:O58" si="65">SUM(N56:N57)</f>
        <v>0</v>
      </c>
      <c r="O58" s="94">
        <f t="shared" si="65"/>
        <v>0</v>
      </c>
      <c r="P58" s="28">
        <f t="shared" si="45"/>
        <v>0</v>
      </c>
      <c r="Q58" s="94">
        <f>SUM(Q56:Q57)</f>
        <v>0</v>
      </c>
      <c r="R58" s="94">
        <f t="shared" ref="R58:S58" si="66">SUM(R56:R57)</f>
        <v>0</v>
      </c>
      <c r="S58" s="94">
        <f t="shared" si="66"/>
        <v>0</v>
      </c>
      <c r="T58" s="28">
        <f t="shared" si="46"/>
        <v>0</v>
      </c>
      <c r="U58" s="94">
        <f>SUM(U56:U57)</f>
        <v>0</v>
      </c>
      <c r="V58" s="94">
        <f t="shared" ref="V58:W58" si="67">SUM(V56:V57)</f>
        <v>0</v>
      </c>
      <c r="W58" s="94">
        <f t="shared" si="67"/>
        <v>0</v>
      </c>
      <c r="X58" s="28">
        <f t="shared" si="47"/>
        <v>0</v>
      </c>
      <c r="Y58" s="28">
        <f t="shared" si="7"/>
        <v>0</v>
      </c>
      <c r="Z58" s="28">
        <f t="shared" si="7"/>
        <v>0</v>
      </c>
      <c r="AA58" s="28">
        <f t="shared" si="7"/>
        <v>0</v>
      </c>
      <c r="AB58" s="28">
        <f t="shared" si="6"/>
        <v>0</v>
      </c>
    </row>
    <row r="59" spans="1:28" x14ac:dyDescent="0.25">
      <c r="A59" s="146" t="s">
        <v>218</v>
      </c>
      <c r="B59" s="147"/>
      <c r="C59" s="13" t="s">
        <v>170</v>
      </c>
      <c r="D59" s="13" t="s">
        <v>171</v>
      </c>
      <c r="E59" s="28"/>
      <c r="F59" s="28"/>
      <c r="G59" s="28"/>
      <c r="H59" s="28">
        <f t="shared" si="0"/>
        <v>0</v>
      </c>
      <c r="I59" s="94"/>
      <c r="J59" s="94"/>
      <c r="K59" s="94"/>
      <c r="L59" s="28">
        <f t="shared" si="44"/>
        <v>0</v>
      </c>
      <c r="M59" s="94"/>
      <c r="N59" s="94"/>
      <c r="O59" s="94"/>
      <c r="P59" s="28">
        <f t="shared" si="45"/>
        <v>0</v>
      </c>
      <c r="Q59" s="94"/>
      <c r="R59" s="94"/>
      <c r="S59" s="94"/>
      <c r="T59" s="28">
        <f t="shared" si="46"/>
        <v>0</v>
      </c>
      <c r="U59" s="94"/>
      <c r="V59" s="94"/>
      <c r="W59" s="94"/>
      <c r="X59" s="28">
        <f t="shared" si="47"/>
        <v>0</v>
      </c>
      <c r="Y59" s="24">
        <f t="shared" si="7"/>
        <v>0</v>
      </c>
      <c r="Z59" s="24">
        <f t="shared" si="7"/>
        <v>0</v>
      </c>
      <c r="AA59" s="24">
        <f t="shared" si="7"/>
        <v>0</v>
      </c>
      <c r="AB59" s="28">
        <f t="shared" si="6"/>
        <v>0</v>
      </c>
    </row>
    <row r="60" spans="1:28" x14ac:dyDescent="0.25">
      <c r="A60" s="146" t="s">
        <v>219</v>
      </c>
      <c r="B60" s="147"/>
      <c r="C60" s="13" t="s">
        <v>16</v>
      </c>
      <c r="D60" s="13" t="s">
        <v>172</v>
      </c>
      <c r="E60" s="28"/>
      <c r="F60" s="28"/>
      <c r="G60" s="28"/>
      <c r="H60" s="28">
        <f t="shared" si="0"/>
        <v>0</v>
      </c>
      <c r="I60" s="94"/>
      <c r="J60" s="94"/>
      <c r="K60" s="94"/>
      <c r="L60" s="28">
        <f t="shared" si="44"/>
        <v>0</v>
      </c>
      <c r="M60" s="94"/>
      <c r="N60" s="94"/>
      <c r="O60" s="94"/>
      <c r="P60" s="28">
        <f t="shared" si="45"/>
        <v>0</v>
      </c>
      <c r="Q60" s="94"/>
      <c r="R60" s="94"/>
      <c r="S60" s="94"/>
      <c r="T60" s="28">
        <f t="shared" si="46"/>
        <v>0</v>
      </c>
      <c r="U60" s="94"/>
      <c r="V60" s="94"/>
      <c r="W60" s="94"/>
      <c r="X60" s="28">
        <f t="shared" si="47"/>
        <v>0</v>
      </c>
      <c r="Y60" s="24">
        <f t="shared" si="7"/>
        <v>0</v>
      </c>
      <c r="Z60" s="24">
        <f t="shared" si="7"/>
        <v>0</v>
      </c>
      <c r="AA60" s="24">
        <f t="shared" si="7"/>
        <v>0</v>
      </c>
      <c r="AB60" s="28">
        <f t="shared" si="6"/>
        <v>0</v>
      </c>
    </row>
    <row r="61" spans="1:28" ht="25.5" x14ac:dyDescent="0.25">
      <c r="A61" s="148" t="s">
        <v>220</v>
      </c>
      <c r="B61" s="149"/>
      <c r="C61" s="30" t="s">
        <v>383</v>
      </c>
      <c r="D61" s="30" t="s">
        <v>173</v>
      </c>
      <c r="E61" s="31">
        <f>E46+E47+E48+E49+E50+E51+E52+E55+E58+E59+E60</f>
        <v>8130000</v>
      </c>
      <c r="F61" s="31">
        <f t="shared" ref="F61:G61" si="68">F46+F47+F48+F49+F50+F51+F52+F55+F58+F59+F60</f>
        <v>0</v>
      </c>
      <c r="G61" s="31">
        <f t="shared" si="68"/>
        <v>0</v>
      </c>
      <c r="H61" s="31">
        <f t="shared" si="0"/>
        <v>8130000</v>
      </c>
      <c r="I61" s="96">
        <f>I46+I47+I48+I49+I50+I51+I52+I55+I58+I59+I60</f>
        <v>0</v>
      </c>
      <c r="J61" s="96">
        <f t="shared" ref="J61:K61" si="69">J46+J47+J48+J49+J50+J51+J52+J55+J58+J59+J60</f>
        <v>0</v>
      </c>
      <c r="K61" s="96">
        <f t="shared" si="69"/>
        <v>0</v>
      </c>
      <c r="L61" s="31">
        <f t="shared" si="44"/>
        <v>0</v>
      </c>
      <c r="M61" s="96">
        <f>M46+M47+M48+M49+M50+M51+M52+M55+M58+M59+M60</f>
        <v>0</v>
      </c>
      <c r="N61" s="96">
        <f t="shared" ref="N61:O61" si="70">N46+N47+N48+N49+N50+N51+N52+N55+N58+N59+N60</f>
        <v>0</v>
      </c>
      <c r="O61" s="96">
        <f t="shared" si="70"/>
        <v>0</v>
      </c>
      <c r="P61" s="31">
        <f t="shared" si="45"/>
        <v>0</v>
      </c>
      <c r="Q61" s="96">
        <f>Q46+Q47+Q48+Q49+Q50+Q51+Q52+Q55+Q58+Q59+Q60</f>
        <v>0</v>
      </c>
      <c r="R61" s="96">
        <f t="shared" ref="R61:S61" si="71">R46+R47+R48+R49+R50+R51+R52+R55+R58+R59+R60</f>
        <v>0</v>
      </c>
      <c r="S61" s="96">
        <f t="shared" si="71"/>
        <v>0</v>
      </c>
      <c r="T61" s="31">
        <f t="shared" si="46"/>
        <v>0</v>
      </c>
      <c r="U61" s="96">
        <f>U46+U47+U48+U49+U50+U51+U52+U55+U58+U59+U60</f>
        <v>0</v>
      </c>
      <c r="V61" s="96">
        <f t="shared" ref="V61:W61" si="72">V46+V47+V48+V49+V50+V51+V52+V55+V58+V59+V60</f>
        <v>0</v>
      </c>
      <c r="W61" s="96">
        <f t="shared" si="72"/>
        <v>0</v>
      </c>
      <c r="X61" s="31">
        <f t="shared" si="47"/>
        <v>0</v>
      </c>
      <c r="Y61" s="96">
        <f t="shared" si="7"/>
        <v>8130000</v>
      </c>
      <c r="Z61" s="96">
        <f t="shared" si="7"/>
        <v>0</v>
      </c>
      <c r="AA61" s="96">
        <f t="shared" si="7"/>
        <v>0</v>
      </c>
      <c r="AB61" s="28">
        <f t="shared" si="6"/>
        <v>8130000</v>
      </c>
    </row>
    <row r="62" spans="1:28" x14ac:dyDescent="0.25">
      <c r="A62" s="143" t="s">
        <v>221</v>
      </c>
      <c r="B62" s="144"/>
      <c r="C62" s="23" t="s">
        <v>18</v>
      </c>
      <c r="D62" s="23" t="s">
        <v>174</v>
      </c>
      <c r="E62" s="24"/>
      <c r="F62" s="24"/>
      <c r="G62" s="24"/>
      <c r="H62" s="24">
        <f t="shared" si="0"/>
        <v>0</v>
      </c>
      <c r="I62" s="91"/>
      <c r="J62" s="91"/>
      <c r="K62" s="91"/>
      <c r="L62" s="24">
        <f t="shared" si="44"/>
        <v>0</v>
      </c>
      <c r="M62" s="91"/>
      <c r="N62" s="91"/>
      <c r="O62" s="91"/>
      <c r="P62" s="24">
        <f t="shared" si="45"/>
        <v>0</v>
      </c>
      <c r="Q62" s="91"/>
      <c r="R62" s="91"/>
      <c r="S62" s="91"/>
      <c r="T62" s="24">
        <f t="shared" si="46"/>
        <v>0</v>
      </c>
      <c r="U62" s="91"/>
      <c r="V62" s="91"/>
      <c r="W62" s="91"/>
      <c r="X62" s="24">
        <f t="shared" si="47"/>
        <v>0</v>
      </c>
      <c r="Y62" s="24">
        <f t="shared" si="7"/>
        <v>0</v>
      </c>
      <c r="Z62" s="24">
        <f t="shared" si="7"/>
        <v>0</v>
      </c>
      <c r="AA62" s="24">
        <f t="shared" si="7"/>
        <v>0</v>
      </c>
      <c r="AB62" s="28">
        <f t="shared" si="6"/>
        <v>0</v>
      </c>
    </row>
    <row r="63" spans="1:28" x14ac:dyDescent="0.25">
      <c r="A63" s="143" t="s">
        <v>222</v>
      </c>
      <c r="B63" s="144"/>
      <c r="C63" s="23" t="s">
        <v>19</v>
      </c>
      <c r="D63" s="23" t="s">
        <v>175</v>
      </c>
      <c r="E63" s="24"/>
      <c r="F63" s="24"/>
      <c r="G63" s="24"/>
      <c r="H63" s="24">
        <f t="shared" si="0"/>
        <v>0</v>
      </c>
      <c r="I63" s="91"/>
      <c r="J63" s="91"/>
      <c r="K63" s="91"/>
      <c r="L63" s="24">
        <f t="shared" si="44"/>
        <v>0</v>
      </c>
      <c r="M63" s="91"/>
      <c r="N63" s="91"/>
      <c r="O63" s="91"/>
      <c r="P63" s="24">
        <f t="shared" si="45"/>
        <v>0</v>
      </c>
      <c r="Q63" s="91"/>
      <c r="R63" s="91"/>
      <c r="S63" s="91"/>
      <c r="T63" s="24">
        <f t="shared" si="46"/>
        <v>0</v>
      </c>
      <c r="U63" s="91"/>
      <c r="V63" s="91"/>
      <c r="W63" s="91"/>
      <c r="X63" s="24">
        <f t="shared" si="47"/>
        <v>0</v>
      </c>
      <c r="Y63" s="24">
        <f t="shared" si="7"/>
        <v>0</v>
      </c>
      <c r="Z63" s="24">
        <f t="shared" si="7"/>
        <v>0</v>
      </c>
      <c r="AA63" s="24">
        <f t="shared" si="7"/>
        <v>0</v>
      </c>
      <c r="AB63" s="28">
        <f t="shared" si="6"/>
        <v>0</v>
      </c>
    </row>
    <row r="64" spans="1:28" x14ac:dyDescent="0.25">
      <c r="A64" s="143" t="s">
        <v>223</v>
      </c>
      <c r="B64" s="144"/>
      <c r="C64" s="23" t="s">
        <v>20</v>
      </c>
      <c r="D64" s="23" t="s">
        <v>176</v>
      </c>
      <c r="E64" s="24"/>
      <c r="F64" s="24"/>
      <c r="G64" s="24"/>
      <c r="H64" s="24">
        <f t="shared" si="0"/>
        <v>0</v>
      </c>
      <c r="I64" s="91"/>
      <c r="J64" s="91"/>
      <c r="K64" s="91"/>
      <c r="L64" s="24">
        <f t="shared" si="44"/>
        <v>0</v>
      </c>
      <c r="M64" s="91"/>
      <c r="N64" s="91"/>
      <c r="O64" s="91"/>
      <c r="P64" s="24">
        <f t="shared" si="45"/>
        <v>0</v>
      </c>
      <c r="Q64" s="91"/>
      <c r="R64" s="91"/>
      <c r="S64" s="91"/>
      <c r="T64" s="24">
        <f t="shared" si="46"/>
        <v>0</v>
      </c>
      <c r="U64" s="91"/>
      <c r="V64" s="91"/>
      <c r="W64" s="91"/>
      <c r="X64" s="24">
        <f t="shared" si="47"/>
        <v>0</v>
      </c>
      <c r="Y64" s="24">
        <f t="shared" si="7"/>
        <v>0</v>
      </c>
      <c r="Z64" s="24">
        <f t="shared" si="7"/>
        <v>0</v>
      </c>
      <c r="AA64" s="24">
        <f t="shared" si="7"/>
        <v>0</v>
      </c>
      <c r="AB64" s="28">
        <f t="shared" si="6"/>
        <v>0</v>
      </c>
    </row>
    <row r="65" spans="1:28" x14ac:dyDescent="0.25">
      <c r="A65" s="143" t="s">
        <v>224</v>
      </c>
      <c r="B65" s="144"/>
      <c r="C65" s="23" t="s">
        <v>21</v>
      </c>
      <c r="D65" s="23" t="s">
        <v>177</v>
      </c>
      <c r="E65" s="24"/>
      <c r="F65" s="24"/>
      <c r="G65" s="24"/>
      <c r="H65" s="24">
        <f t="shared" si="0"/>
        <v>0</v>
      </c>
      <c r="I65" s="91"/>
      <c r="J65" s="91"/>
      <c r="K65" s="91"/>
      <c r="L65" s="24">
        <f t="shared" si="44"/>
        <v>0</v>
      </c>
      <c r="M65" s="91"/>
      <c r="N65" s="91"/>
      <c r="O65" s="91"/>
      <c r="P65" s="24">
        <f t="shared" si="45"/>
        <v>0</v>
      </c>
      <c r="Q65" s="91"/>
      <c r="R65" s="91"/>
      <c r="S65" s="91"/>
      <c r="T65" s="24">
        <f t="shared" si="46"/>
        <v>0</v>
      </c>
      <c r="U65" s="91"/>
      <c r="V65" s="91"/>
      <c r="W65" s="91"/>
      <c r="X65" s="24">
        <f t="shared" si="47"/>
        <v>0</v>
      </c>
      <c r="Y65" s="24">
        <f t="shared" si="7"/>
        <v>0</v>
      </c>
      <c r="Z65" s="24">
        <f t="shared" si="7"/>
        <v>0</v>
      </c>
      <c r="AA65" s="24">
        <f t="shared" si="7"/>
        <v>0</v>
      </c>
      <c r="AB65" s="28">
        <f t="shared" si="6"/>
        <v>0</v>
      </c>
    </row>
    <row r="66" spans="1:28" ht="25.5" x14ac:dyDescent="0.25">
      <c r="A66" s="143" t="s">
        <v>225</v>
      </c>
      <c r="B66" s="144"/>
      <c r="C66" s="23" t="s">
        <v>22</v>
      </c>
      <c r="D66" s="23" t="s">
        <v>178</v>
      </c>
      <c r="E66" s="25"/>
      <c r="F66" s="25"/>
      <c r="G66" s="25"/>
      <c r="H66" s="25">
        <f t="shared" si="0"/>
        <v>0</v>
      </c>
      <c r="I66" s="92"/>
      <c r="J66" s="92"/>
      <c r="K66" s="92"/>
      <c r="L66" s="25">
        <f t="shared" si="44"/>
        <v>0</v>
      </c>
      <c r="M66" s="92"/>
      <c r="N66" s="92"/>
      <c r="O66" s="92"/>
      <c r="P66" s="25">
        <f t="shared" si="45"/>
        <v>0</v>
      </c>
      <c r="Q66" s="92"/>
      <c r="R66" s="92"/>
      <c r="S66" s="92"/>
      <c r="T66" s="25">
        <f t="shared" si="46"/>
        <v>0</v>
      </c>
      <c r="U66" s="92"/>
      <c r="V66" s="92"/>
      <c r="W66" s="92"/>
      <c r="X66" s="25">
        <f t="shared" si="47"/>
        <v>0</v>
      </c>
      <c r="Y66" s="24">
        <f t="shared" si="7"/>
        <v>0</v>
      </c>
      <c r="Z66" s="24">
        <f t="shared" si="7"/>
        <v>0</v>
      </c>
      <c r="AA66" s="24">
        <f t="shared" si="7"/>
        <v>0</v>
      </c>
      <c r="AB66" s="28">
        <f t="shared" si="6"/>
        <v>0</v>
      </c>
    </row>
    <row r="67" spans="1:28" ht="25.5" x14ac:dyDescent="0.25">
      <c r="A67" s="148" t="s">
        <v>226</v>
      </c>
      <c r="B67" s="149"/>
      <c r="C67" s="30" t="s">
        <v>382</v>
      </c>
      <c r="D67" s="30" t="s">
        <v>179</v>
      </c>
      <c r="E67" s="31">
        <f>SUM(E62:E66)</f>
        <v>0</v>
      </c>
      <c r="F67" s="31">
        <f t="shared" ref="F67:G67" si="73">SUM(F62:F66)</f>
        <v>0</v>
      </c>
      <c r="G67" s="31">
        <f t="shared" si="73"/>
        <v>0</v>
      </c>
      <c r="H67" s="31">
        <f t="shared" si="0"/>
        <v>0</v>
      </c>
      <c r="I67" s="96">
        <f>SUM(I62:I66)</f>
        <v>0</v>
      </c>
      <c r="J67" s="96">
        <f t="shared" ref="J67:K67" si="74">SUM(J62:J66)</f>
        <v>0</v>
      </c>
      <c r="K67" s="96">
        <f t="shared" si="74"/>
        <v>0</v>
      </c>
      <c r="L67" s="31">
        <f t="shared" si="44"/>
        <v>0</v>
      </c>
      <c r="M67" s="96">
        <f>SUM(M62:M66)</f>
        <v>0</v>
      </c>
      <c r="N67" s="96">
        <f t="shared" ref="N67:O67" si="75">SUM(N62:N66)</f>
        <v>0</v>
      </c>
      <c r="O67" s="96">
        <f t="shared" si="75"/>
        <v>0</v>
      </c>
      <c r="P67" s="31">
        <f t="shared" si="45"/>
        <v>0</v>
      </c>
      <c r="Q67" s="96">
        <f>SUM(Q62:Q66)</f>
        <v>0</v>
      </c>
      <c r="R67" s="96">
        <f t="shared" ref="R67:S67" si="76">SUM(R62:R66)</f>
        <v>0</v>
      </c>
      <c r="S67" s="96">
        <f t="shared" si="76"/>
        <v>0</v>
      </c>
      <c r="T67" s="31">
        <f t="shared" si="46"/>
        <v>0</v>
      </c>
      <c r="U67" s="96">
        <f>SUM(U62:U66)</f>
        <v>0</v>
      </c>
      <c r="V67" s="96">
        <f t="shared" ref="V67:W67" si="77">SUM(V62:V66)</f>
        <v>0</v>
      </c>
      <c r="W67" s="96">
        <f t="shared" si="77"/>
        <v>0</v>
      </c>
      <c r="X67" s="31">
        <f t="shared" si="47"/>
        <v>0</v>
      </c>
      <c r="Y67" s="96">
        <f t="shared" si="7"/>
        <v>0</v>
      </c>
      <c r="Z67" s="96">
        <f t="shared" si="7"/>
        <v>0</v>
      </c>
      <c r="AA67" s="96">
        <f t="shared" si="7"/>
        <v>0</v>
      </c>
      <c r="AB67" s="96">
        <f t="shared" si="6"/>
        <v>0</v>
      </c>
    </row>
    <row r="68" spans="1:28" ht="51" x14ac:dyDescent="0.25">
      <c r="A68" s="146" t="s">
        <v>227</v>
      </c>
      <c r="B68" s="147"/>
      <c r="C68" s="13" t="s">
        <v>180</v>
      </c>
      <c r="D68" s="13" t="s">
        <v>181</v>
      </c>
      <c r="E68" s="29"/>
      <c r="F68" s="29"/>
      <c r="G68" s="29"/>
      <c r="H68" s="29">
        <f t="shared" si="0"/>
        <v>0</v>
      </c>
      <c r="I68" s="95"/>
      <c r="J68" s="95"/>
      <c r="K68" s="95"/>
      <c r="L68" s="29">
        <f t="shared" si="44"/>
        <v>0</v>
      </c>
      <c r="M68" s="95"/>
      <c r="N68" s="95"/>
      <c r="O68" s="95"/>
      <c r="P68" s="29">
        <f t="shared" si="45"/>
        <v>0</v>
      </c>
      <c r="Q68" s="95"/>
      <c r="R68" s="95"/>
      <c r="S68" s="95"/>
      <c r="T68" s="29">
        <f t="shared" si="46"/>
        <v>0</v>
      </c>
      <c r="U68" s="95"/>
      <c r="V68" s="95"/>
      <c r="W68" s="95"/>
      <c r="X68" s="29">
        <f t="shared" si="47"/>
        <v>0</v>
      </c>
      <c r="Y68" s="24">
        <f t="shared" si="7"/>
        <v>0</v>
      </c>
      <c r="Z68" s="24">
        <f t="shared" si="7"/>
        <v>0</v>
      </c>
      <c r="AA68" s="24">
        <f t="shared" si="7"/>
        <v>0</v>
      </c>
      <c r="AB68" s="28">
        <f t="shared" si="6"/>
        <v>0</v>
      </c>
    </row>
    <row r="69" spans="1:28" ht="38.25" x14ac:dyDescent="0.25">
      <c r="A69" s="146" t="s">
        <v>228</v>
      </c>
      <c r="B69" s="147"/>
      <c r="C69" s="13" t="s">
        <v>182</v>
      </c>
      <c r="D69" s="13" t="s">
        <v>183</v>
      </c>
      <c r="E69" s="29"/>
      <c r="F69" s="29"/>
      <c r="G69" s="29"/>
      <c r="H69" s="29">
        <f t="shared" si="0"/>
        <v>0</v>
      </c>
      <c r="I69" s="95"/>
      <c r="J69" s="95"/>
      <c r="K69" s="95"/>
      <c r="L69" s="29">
        <f t="shared" si="44"/>
        <v>0</v>
      </c>
      <c r="M69" s="95"/>
      <c r="N69" s="95"/>
      <c r="O69" s="95"/>
      <c r="P69" s="29">
        <f t="shared" si="45"/>
        <v>0</v>
      </c>
      <c r="Q69" s="95"/>
      <c r="R69" s="95"/>
      <c r="S69" s="95"/>
      <c r="T69" s="29">
        <f t="shared" si="46"/>
        <v>0</v>
      </c>
      <c r="U69" s="95"/>
      <c r="V69" s="95"/>
      <c r="W69" s="95"/>
      <c r="X69" s="29">
        <f t="shared" si="47"/>
        <v>0</v>
      </c>
      <c r="Y69" s="24">
        <f t="shared" si="7"/>
        <v>0</v>
      </c>
      <c r="Z69" s="24">
        <f t="shared" si="7"/>
        <v>0</v>
      </c>
      <c r="AA69" s="24">
        <f t="shared" si="7"/>
        <v>0</v>
      </c>
      <c r="AB69" s="28">
        <f t="shared" si="6"/>
        <v>0</v>
      </c>
    </row>
    <row r="70" spans="1:28" ht="51" x14ac:dyDescent="0.25">
      <c r="A70" s="146" t="s">
        <v>229</v>
      </c>
      <c r="B70" s="147"/>
      <c r="C70" s="13" t="s">
        <v>184</v>
      </c>
      <c r="D70" s="13" t="s">
        <v>185</v>
      </c>
      <c r="E70" s="29"/>
      <c r="F70" s="29"/>
      <c r="G70" s="29"/>
      <c r="H70" s="29">
        <f t="shared" si="0"/>
        <v>0</v>
      </c>
      <c r="I70" s="95"/>
      <c r="J70" s="95"/>
      <c r="K70" s="95"/>
      <c r="L70" s="29">
        <f t="shared" si="44"/>
        <v>0</v>
      </c>
      <c r="M70" s="95"/>
      <c r="N70" s="95"/>
      <c r="O70" s="95"/>
      <c r="P70" s="29">
        <f t="shared" si="45"/>
        <v>0</v>
      </c>
      <c r="Q70" s="95"/>
      <c r="R70" s="95"/>
      <c r="S70" s="95"/>
      <c r="T70" s="29">
        <f t="shared" si="46"/>
        <v>0</v>
      </c>
      <c r="U70" s="95"/>
      <c r="V70" s="95"/>
      <c r="W70" s="95"/>
      <c r="X70" s="29">
        <f t="shared" si="47"/>
        <v>0</v>
      </c>
      <c r="Y70" s="24">
        <f t="shared" si="7"/>
        <v>0</v>
      </c>
      <c r="Z70" s="24">
        <f t="shared" si="7"/>
        <v>0</v>
      </c>
      <c r="AA70" s="24">
        <f t="shared" si="7"/>
        <v>0</v>
      </c>
      <c r="AB70" s="28">
        <f t="shared" si="6"/>
        <v>0</v>
      </c>
    </row>
    <row r="71" spans="1:28" ht="51" x14ac:dyDescent="0.25">
      <c r="A71" s="146" t="s">
        <v>230</v>
      </c>
      <c r="B71" s="147"/>
      <c r="C71" s="13" t="s">
        <v>186</v>
      </c>
      <c r="D71" s="13" t="s">
        <v>187</v>
      </c>
      <c r="E71" s="29"/>
      <c r="F71" s="29"/>
      <c r="G71" s="29"/>
      <c r="H71" s="29">
        <f t="shared" si="0"/>
        <v>0</v>
      </c>
      <c r="I71" s="95"/>
      <c r="J71" s="95"/>
      <c r="K71" s="95"/>
      <c r="L71" s="29">
        <f t="shared" si="44"/>
        <v>0</v>
      </c>
      <c r="M71" s="95"/>
      <c r="N71" s="95"/>
      <c r="O71" s="95"/>
      <c r="P71" s="29">
        <f t="shared" si="45"/>
        <v>0</v>
      </c>
      <c r="Q71" s="95"/>
      <c r="R71" s="95"/>
      <c r="S71" s="95"/>
      <c r="T71" s="29">
        <f t="shared" si="46"/>
        <v>0</v>
      </c>
      <c r="U71" s="95"/>
      <c r="V71" s="95"/>
      <c r="W71" s="95"/>
      <c r="X71" s="29">
        <f t="shared" si="47"/>
        <v>0</v>
      </c>
      <c r="Y71" s="24">
        <f t="shared" si="7"/>
        <v>0</v>
      </c>
      <c r="Z71" s="24">
        <f t="shared" si="7"/>
        <v>0</v>
      </c>
      <c r="AA71" s="24">
        <f t="shared" si="7"/>
        <v>0</v>
      </c>
      <c r="AB71" s="28">
        <f t="shared" si="6"/>
        <v>0</v>
      </c>
    </row>
    <row r="72" spans="1:28" ht="25.5" x14ac:dyDescent="0.25">
      <c r="A72" s="146" t="s">
        <v>231</v>
      </c>
      <c r="B72" s="147"/>
      <c r="C72" s="13" t="s">
        <v>188</v>
      </c>
      <c r="D72" s="13" t="s">
        <v>189</v>
      </c>
      <c r="E72" s="29"/>
      <c r="F72" s="29"/>
      <c r="G72" s="29"/>
      <c r="H72" s="29">
        <f t="shared" si="0"/>
        <v>0</v>
      </c>
      <c r="I72" s="95"/>
      <c r="J72" s="95"/>
      <c r="K72" s="95"/>
      <c r="L72" s="29">
        <f t="shared" si="44"/>
        <v>0</v>
      </c>
      <c r="M72" s="95"/>
      <c r="N72" s="95"/>
      <c r="O72" s="95"/>
      <c r="P72" s="29">
        <f t="shared" si="45"/>
        <v>0</v>
      </c>
      <c r="Q72" s="95"/>
      <c r="R72" s="95"/>
      <c r="S72" s="95"/>
      <c r="T72" s="29">
        <f t="shared" si="46"/>
        <v>0</v>
      </c>
      <c r="U72" s="95"/>
      <c r="V72" s="95"/>
      <c r="W72" s="95"/>
      <c r="X72" s="29">
        <f t="shared" si="47"/>
        <v>0</v>
      </c>
      <c r="Y72" s="24">
        <f t="shared" si="7"/>
        <v>0</v>
      </c>
      <c r="Z72" s="24">
        <f t="shared" si="7"/>
        <v>0</v>
      </c>
      <c r="AA72" s="24">
        <f t="shared" si="7"/>
        <v>0</v>
      </c>
      <c r="AB72" s="28">
        <f t="shared" si="6"/>
        <v>0</v>
      </c>
    </row>
    <row r="73" spans="1:28" ht="25.5" x14ac:dyDescent="0.25">
      <c r="A73" s="148" t="s">
        <v>232</v>
      </c>
      <c r="B73" s="149"/>
      <c r="C73" s="30" t="s">
        <v>381</v>
      </c>
      <c r="D73" s="30" t="s">
        <v>190</v>
      </c>
      <c r="E73" s="32">
        <f>SUM(E68:E72)</f>
        <v>0</v>
      </c>
      <c r="F73" s="32">
        <f t="shared" ref="F73:G73" si="78">SUM(F68:F72)</f>
        <v>0</v>
      </c>
      <c r="G73" s="32">
        <f t="shared" si="78"/>
        <v>0</v>
      </c>
      <c r="H73" s="32">
        <f t="shared" si="0"/>
        <v>0</v>
      </c>
      <c r="I73" s="97">
        <f>SUM(I68:I72)</f>
        <v>0</v>
      </c>
      <c r="J73" s="97">
        <f t="shared" ref="J73:K73" si="79">SUM(J68:J72)</f>
        <v>0</v>
      </c>
      <c r="K73" s="97">
        <f t="shared" si="79"/>
        <v>0</v>
      </c>
      <c r="L73" s="32">
        <f t="shared" si="44"/>
        <v>0</v>
      </c>
      <c r="M73" s="97">
        <f>SUM(M68:M72)</f>
        <v>0</v>
      </c>
      <c r="N73" s="97">
        <f t="shared" ref="N73:O73" si="80">SUM(N68:N72)</f>
        <v>0</v>
      </c>
      <c r="O73" s="97">
        <f t="shared" si="80"/>
        <v>0</v>
      </c>
      <c r="P73" s="32">
        <f t="shared" si="45"/>
        <v>0</v>
      </c>
      <c r="Q73" s="97">
        <f>SUM(Q68:Q72)</f>
        <v>0</v>
      </c>
      <c r="R73" s="97">
        <f t="shared" ref="R73:S73" si="81">SUM(R68:R72)</f>
        <v>0</v>
      </c>
      <c r="S73" s="97">
        <f t="shared" si="81"/>
        <v>0</v>
      </c>
      <c r="T73" s="32">
        <f t="shared" si="46"/>
        <v>0</v>
      </c>
      <c r="U73" s="97">
        <f>SUM(U68:U72)</f>
        <v>0</v>
      </c>
      <c r="V73" s="97">
        <f t="shared" ref="V73:W73" si="82">SUM(V68:V72)</f>
        <v>0</v>
      </c>
      <c r="W73" s="97">
        <f t="shared" si="82"/>
        <v>0</v>
      </c>
      <c r="X73" s="32">
        <f t="shared" si="47"/>
        <v>0</v>
      </c>
      <c r="Y73" s="32">
        <f t="shared" si="7"/>
        <v>0</v>
      </c>
      <c r="Z73" s="32">
        <f t="shared" si="7"/>
        <v>0</v>
      </c>
      <c r="AA73" s="32">
        <f t="shared" si="7"/>
        <v>0</v>
      </c>
      <c r="AB73" s="32">
        <f t="shared" si="6"/>
        <v>0</v>
      </c>
    </row>
    <row r="74" spans="1:28" ht="51" x14ac:dyDescent="0.25">
      <c r="A74" s="143" t="s">
        <v>233</v>
      </c>
      <c r="B74" s="144"/>
      <c r="C74" s="23" t="s">
        <v>191</v>
      </c>
      <c r="D74" s="23" t="s">
        <v>192</v>
      </c>
      <c r="E74" s="25"/>
      <c r="F74" s="25"/>
      <c r="G74" s="25"/>
      <c r="H74" s="25">
        <f t="shared" si="0"/>
        <v>0</v>
      </c>
      <c r="I74" s="92"/>
      <c r="J74" s="92"/>
      <c r="K74" s="92"/>
      <c r="L74" s="25">
        <f t="shared" si="44"/>
        <v>0</v>
      </c>
      <c r="M74" s="92"/>
      <c r="N74" s="92"/>
      <c r="O74" s="92"/>
      <c r="P74" s="25">
        <f t="shared" si="45"/>
        <v>0</v>
      </c>
      <c r="Q74" s="92"/>
      <c r="R74" s="92"/>
      <c r="S74" s="92"/>
      <c r="T74" s="25">
        <f t="shared" si="46"/>
        <v>0</v>
      </c>
      <c r="U74" s="92"/>
      <c r="V74" s="92"/>
      <c r="W74" s="92"/>
      <c r="X74" s="25">
        <f t="shared" si="47"/>
        <v>0</v>
      </c>
      <c r="Y74" s="24">
        <f t="shared" si="7"/>
        <v>0</v>
      </c>
      <c r="Z74" s="24">
        <f t="shared" si="7"/>
        <v>0</v>
      </c>
      <c r="AA74" s="24">
        <f t="shared" si="7"/>
        <v>0</v>
      </c>
      <c r="AB74" s="28">
        <f t="shared" si="6"/>
        <v>0</v>
      </c>
    </row>
    <row r="75" spans="1:28" ht="38.25" x14ac:dyDescent="0.25">
      <c r="A75" s="143" t="s">
        <v>234</v>
      </c>
      <c r="B75" s="144"/>
      <c r="C75" s="23" t="s">
        <v>193</v>
      </c>
      <c r="D75" s="23" t="s">
        <v>194</v>
      </c>
      <c r="E75" s="25"/>
      <c r="F75" s="25"/>
      <c r="G75" s="25"/>
      <c r="H75" s="25">
        <f t="shared" ref="H75:H111" si="83">E75+F75+G75</f>
        <v>0</v>
      </c>
      <c r="I75" s="92"/>
      <c r="J75" s="92"/>
      <c r="K75" s="92"/>
      <c r="L75" s="25">
        <f t="shared" si="44"/>
        <v>0</v>
      </c>
      <c r="M75" s="92"/>
      <c r="N75" s="92"/>
      <c r="O75" s="92"/>
      <c r="P75" s="25">
        <f t="shared" si="45"/>
        <v>0</v>
      </c>
      <c r="Q75" s="92"/>
      <c r="R75" s="92"/>
      <c r="S75" s="92"/>
      <c r="T75" s="25">
        <f t="shared" si="46"/>
        <v>0</v>
      </c>
      <c r="U75" s="92"/>
      <c r="V75" s="92"/>
      <c r="W75" s="92"/>
      <c r="X75" s="25">
        <f t="shared" si="47"/>
        <v>0</v>
      </c>
      <c r="Y75" s="24">
        <f t="shared" si="7"/>
        <v>0</v>
      </c>
      <c r="Z75" s="24">
        <f t="shared" si="7"/>
        <v>0</v>
      </c>
      <c r="AA75" s="24">
        <f t="shared" si="7"/>
        <v>0</v>
      </c>
      <c r="AB75" s="28">
        <f t="shared" ref="AB75:AB111" si="84">Y75+Z75+AA75</f>
        <v>0</v>
      </c>
    </row>
    <row r="76" spans="1:28" ht="51" x14ac:dyDescent="0.25">
      <c r="A76" s="143" t="s">
        <v>235</v>
      </c>
      <c r="B76" s="144"/>
      <c r="C76" s="23" t="s">
        <v>195</v>
      </c>
      <c r="D76" s="23" t="s">
        <v>196</v>
      </c>
      <c r="E76" s="25"/>
      <c r="F76" s="25"/>
      <c r="G76" s="25"/>
      <c r="H76" s="25">
        <f t="shared" si="83"/>
        <v>0</v>
      </c>
      <c r="I76" s="92"/>
      <c r="J76" s="92"/>
      <c r="K76" s="92"/>
      <c r="L76" s="25">
        <f t="shared" si="44"/>
        <v>0</v>
      </c>
      <c r="M76" s="92"/>
      <c r="N76" s="92"/>
      <c r="O76" s="92"/>
      <c r="P76" s="25">
        <f t="shared" si="45"/>
        <v>0</v>
      </c>
      <c r="Q76" s="92"/>
      <c r="R76" s="92"/>
      <c r="S76" s="92"/>
      <c r="T76" s="25">
        <f t="shared" si="46"/>
        <v>0</v>
      </c>
      <c r="U76" s="92"/>
      <c r="V76" s="92"/>
      <c r="W76" s="92"/>
      <c r="X76" s="25">
        <f t="shared" si="47"/>
        <v>0</v>
      </c>
      <c r="Y76" s="24">
        <f t="shared" ref="Y76:AA111" si="85">+E76+I76+M76+Q76+U76</f>
        <v>0</v>
      </c>
      <c r="Z76" s="24">
        <f t="shared" si="85"/>
        <v>0</v>
      </c>
      <c r="AA76" s="24">
        <f t="shared" si="85"/>
        <v>0</v>
      </c>
      <c r="AB76" s="28">
        <f t="shared" si="84"/>
        <v>0</v>
      </c>
    </row>
    <row r="77" spans="1:28" ht="51" x14ac:dyDescent="0.25">
      <c r="A77" s="143" t="s">
        <v>236</v>
      </c>
      <c r="B77" s="144"/>
      <c r="C77" s="23" t="s">
        <v>197</v>
      </c>
      <c r="D77" s="23" t="s">
        <v>198</v>
      </c>
      <c r="E77" s="24"/>
      <c r="F77" s="25"/>
      <c r="G77" s="25"/>
      <c r="H77" s="24">
        <f t="shared" si="83"/>
        <v>0</v>
      </c>
      <c r="I77" s="91"/>
      <c r="J77" s="91"/>
      <c r="K77" s="91"/>
      <c r="L77" s="24">
        <f t="shared" si="44"/>
        <v>0</v>
      </c>
      <c r="M77" s="91"/>
      <c r="N77" s="91"/>
      <c r="O77" s="91"/>
      <c r="P77" s="24">
        <f t="shared" si="45"/>
        <v>0</v>
      </c>
      <c r="Q77" s="91"/>
      <c r="R77" s="91"/>
      <c r="S77" s="91"/>
      <c r="T77" s="24">
        <f t="shared" si="46"/>
        <v>0</v>
      </c>
      <c r="U77" s="91"/>
      <c r="V77" s="91"/>
      <c r="W77" s="91"/>
      <c r="X77" s="24">
        <f t="shared" si="47"/>
        <v>0</v>
      </c>
      <c r="Y77" s="24">
        <f t="shared" si="85"/>
        <v>0</v>
      </c>
      <c r="Z77" s="24">
        <f t="shared" si="85"/>
        <v>0</v>
      </c>
      <c r="AA77" s="24">
        <f t="shared" si="85"/>
        <v>0</v>
      </c>
      <c r="AB77" s="28">
        <f t="shared" si="84"/>
        <v>0</v>
      </c>
    </row>
    <row r="78" spans="1:28" ht="25.5" x14ac:dyDescent="0.25">
      <c r="A78" s="143" t="s">
        <v>237</v>
      </c>
      <c r="B78" s="144"/>
      <c r="C78" s="23" t="s">
        <v>199</v>
      </c>
      <c r="D78" s="23" t="s">
        <v>200</v>
      </c>
      <c r="E78" s="24"/>
      <c r="F78" s="25"/>
      <c r="G78" s="25"/>
      <c r="H78" s="24">
        <f t="shared" si="83"/>
        <v>0</v>
      </c>
      <c r="I78" s="91"/>
      <c r="J78" s="91"/>
      <c r="K78" s="91"/>
      <c r="L78" s="24">
        <f t="shared" si="44"/>
        <v>0</v>
      </c>
      <c r="M78" s="91"/>
      <c r="N78" s="91"/>
      <c r="O78" s="91"/>
      <c r="P78" s="24">
        <f t="shared" si="45"/>
        <v>0</v>
      </c>
      <c r="Q78" s="91"/>
      <c r="R78" s="91"/>
      <c r="S78" s="91"/>
      <c r="T78" s="24">
        <f t="shared" si="46"/>
        <v>0</v>
      </c>
      <c r="U78" s="91"/>
      <c r="V78" s="91"/>
      <c r="W78" s="91"/>
      <c r="X78" s="24">
        <f t="shared" si="47"/>
        <v>0</v>
      </c>
      <c r="Y78" s="24">
        <f t="shared" si="85"/>
        <v>0</v>
      </c>
      <c r="Z78" s="24">
        <f t="shared" si="85"/>
        <v>0</v>
      </c>
      <c r="AA78" s="24">
        <f t="shared" si="85"/>
        <v>0</v>
      </c>
      <c r="AB78" s="28">
        <f t="shared" si="84"/>
        <v>0</v>
      </c>
    </row>
    <row r="79" spans="1:28" ht="25.5" x14ac:dyDescent="0.25">
      <c r="A79" s="148" t="s">
        <v>238</v>
      </c>
      <c r="B79" s="149"/>
      <c r="C79" s="30" t="s">
        <v>380</v>
      </c>
      <c r="D79" s="30" t="s">
        <v>201</v>
      </c>
      <c r="E79" s="32"/>
      <c r="F79" s="32"/>
      <c r="G79" s="32"/>
      <c r="H79" s="32">
        <f t="shared" si="83"/>
        <v>0</v>
      </c>
      <c r="I79" s="97"/>
      <c r="J79" s="97"/>
      <c r="K79" s="97"/>
      <c r="L79" s="32">
        <f t="shared" si="44"/>
        <v>0</v>
      </c>
      <c r="M79" s="97"/>
      <c r="N79" s="97"/>
      <c r="O79" s="97"/>
      <c r="P79" s="32">
        <f t="shared" si="45"/>
        <v>0</v>
      </c>
      <c r="Q79" s="97"/>
      <c r="R79" s="97"/>
      <c r="S79" s="97"/>
      <c r="T79" s="32">
        <f t="shared" si="46"/>
        <v>0</v>
      </c>
      <c r="U79" s="97"/>
      <c r="V79" s="97"/>
      <c r="W79" s="97"/>
      <c r="X79" s="32">
        <f t="shared" si="47"/>
        <v>0</v>
      </c>
      <c r="Y79" s="32">
        <f t="shared" si="85"/>
        <v>0</v>
      </c>
      <c r="Z79" s="32">
        <f t="shared" si="85"/>
        <v>0</v>
      </c>
      <c r="AA79" s="32">
        <f t="shared" si="85"/>
        <v>0</v>
      </c>
      <c r="AB79" s="32">
        <f t="shared" si="84"/>
        <v>0</v>
      </c>
    </row>
    <row r="80" spans="1:28" ht="25.5" x14ac:dyDescent="0.25">
      <c r="A80" s="152" t="s">
        <v>301</v>
      </c>
      <c r="B80" s="153"/>
      <c r="C80" s="53" t="s">
        <v>379</v>
      </c>
      <c r="D80" s="53" t="s">
        <v>202</v>
      </c>
      <c r="E80" s="34">
        <f>E25+E31+E45+E61+E67+E73+E79</f>
        <v>8130000</v>
      </c>
      <c r="F80" s="34">
        <f t="shared" ref="F80:G80" si="86">F25+F31+F45+F61+F67+F73+F79</f>
        <v>0</v>
      </c>
      <c r="G80" s="34">
        <f t="shared" si="86"/>
        <v>0</v>
      </c>
      <c r="H80" s="34">
        <f t="shared" si="83"/>
        <v>8130000</v>
      </c>
      <c r="I80" s="98">
        <f>I25+I31+I45+I61+I67+I73+I79</f>
        <v>0</v>
      </c>
      <c r="J80" s="98">
        <f t="shared" ref="J80:K80" si="87">J25+J31+J45+J61+J67+J73+J79</f>
        <v>0</v>
      </c>
      <c r="K80" s="98">
        <f t="shared" si="87"/>
        <v>0</v>
      </c>
      <c r="L80" s="34">
        <f t="shared" si="44"/>
        <v>0</v>
      </c>
      <c r="M80" s="98">
        <f>M25+M31+M45+M61+M67+M73+M79</f>
        <v>0</v>
      </c>
      <c r="N80" s="98">
        <f t="shared" ref="N80:O80" si="88">N25+N31+N45+N61+N67+N73+N79</f>
        <v>0</v>
      </c>
      <c r="O80" s="98">
        <f t="shared" si="88"/>
        <v>0</v>
      </c>
      <c r="P80" s="34">
        <f t="shared" si="45"/>
        <v>0</v>
      </c>
      <c r="Q80" s="98">
        <f>Q25+Q31+Q45+Q61+Q67+Q73+Q79</f>
        <v>0</v>
      </c>
      <c r="R80" s="98">
        <f t="shared" ref="R80:S80" si="89">R25+R31+R45+R61+R67+R73+R79</f>
        <v>0</v>
      </c>
      <c r="S80" s="98">
        <f t="shared" si="89"/>
        <v>0</v>
      </c>
      <c r="T80" s="34">
        <f t="shared" si="46"/>
        <v>0</v>
      </c>
      <c r="U80" s="98">
        <f>U25+U31+U45+U61+U67+U73+U79</f>
        <v>0</v>
      </c>
      <c r="V80" s="98">
        <f t="shared" ref="V80:W80" si="90">V25+V31+V45+V61+V67+V73+V79</f>
        <v>0</v>
      </c>
      <c r="W80" s="98">
        <f t="shared" si="90"/>
        <v>0</v>
      </c>
      <c r="X80" s="34">
        <f t="shared" si="47"/>
        <v>0</v>
      </c>
      <c r="Y80" s="34">
        <f t="shared" si="85"/>
        <v>8130000</v>
      </c>
      <c r="Z80" s="34">
        <f t="shared" si="85"/>
        <v>0</v>
      </c>
      <c r="AA80" s="34">
        <f t="shared" si="85"/>
        <v>0</v>
      </c>
      <c r="AB80" s="34">
        <f t="shared" si="84"/>
        <v>8130000</v>
      </c>
    </row>
    <row r="81" spans="1:28" ht="25.5" x14ac:dyDescent="0.25">
      <c r="A81" s="151" t="s">
        <v>302</v>
      </c>
      <c r="B81" s="151"/>
      <c r="C81" s="23" t="s">
        <v>254</v>
      </c>
      <c r="D81" s="23" t="s">
        <v>255</v>
      </c>
      <c r="E81" s="24"/>
      <c r="F81" s="24"/>
      <c r="G81" s="24"/>
      <c r="H81" s="24">
        <f t="shared" si="83"/>
        <v>0</v>
      </c>
      <c r="I81" s="91">
        <v>0</v>
      </c>
      <c r="J81" s="91">
        <v>0</v>
      </c>
      <c r="K81" s="91">
        <v>0</v>
      </c>
      <c r="L81" s="24">
        <f t="shared" si="44"/>
        <v>0</v>
      </c>
      <c r="M81" s="91">
        <v>0</v>
      </c>
      <c r="N81" s="91">
        <v>0</v>
      </c>
      <c r="O81" s="91">
        <v>0</v>
      </c>
      <c r="P81" s="24">
        <f t="shared" si="45"/>
        <v>0</v>
      </c>
      <c r="Q81" s="91">
        <v>0</v>
      </c>
      <c r="R81" s="91">
        <v>0</v>
      </c>
      <c r="S81" s="91">
        <v>0</v>
      </c>
      <c r="T81" s="24">
        <f t="shared" si="46"/>
        <v>0</v>
      </c>
      <c r="U81" s="91">
        <v>0</v>
      </c>
      <c r="V81" s="91">
        <v>0</v>
      </c>
      <c r="W81" s="91">
        <v>0</v>
      </c>
      <c r="X81" s="24">
        <f t="shared" si="47"/>
        <v>0</v>
      </c>
      <c r="Y81" s="24">
        <f t="shared" si="85"/>
        <v>0</v>
      </c>
      <c r="Z81" s="24">
        <f t="shared" si="85"/>
        <v>0</v>
      </c>
      <c r="AA81" s="24">
        <f t="shared" si="85"/>
        <v>0</v>
      </c>
      <c r="AB81" s="28">
        <f t="shared" si="84"/>
        <v>0</v>
      </c>
    </row>
    <row r="82" spans="1:28" ht="25.5" x14ac:dyDescent="0.25">
      <c r="A82" s="151" t="s">
        <v>303</v>
      </c>
      <c r="B82" s="151"/>
      <c r="C82" s="23" t="s">
        <v>256</v>
      </c>
      <c r="D82" s="23" t="s">
        <v>257</v>
      </c>
      <c r="E82" s="24"/>
      <c r="F82" s="24"/>
      <c r="G82" s="24"/>
      <c r="H82" s="24">
        <f t="shared" si="83"/>
        <v>0</v>
      </c>
      <c r="I82" s="91">
        <v>0</v>
      </c>
      <c r="J82" s="91">
        <v>0</v>
      </c>
      <c r="K82" s="91">
        <v>0</v>
      </c>
      <c r="L82" s="24">
        <f t="shared" si="44"/>
        <v>0</v>
      </c>
      <c r="M82" s="91">
        <v>0</v>
      </c>
      <c r="N82" s="91">
        <v>0</v>
      </c>
      <c r="O82" s="91">
        <v>0</v>
      </c>
      <c r="P82" s="24">
        <f t="shared" si="45"/>
        <v>0</v>
      </c>
      <c r="Q82" s="91">
        <v>0</v>
      </c>
      <c r="R82" s="91">
        <v>0</v>
      </c>
      <c r="S82" s="91">
        <v>0</v>
      </c>
      <c r="T82" s="24">
        <f t="shared" si="46"/>
        <v>0</v>
      </c>
      <c r="U82" s="91">
        <v>0</v>
      </c>
      <c r="V82" s="91">
        <v>0</v>
      </c>
      <c r="W82" s="91">
        <v>0</v>
      </c>
      <c r="X82" s="24">
        <f t="shared" si="47"/>
        <v>0</v>
      </c>
      <c r="Y82" s="24">
        <f t="shared" si="85"/>
        <v>0</v>
      </c>
      <c r="Z82" s="24">
        <f t="shared" si="85"/>
        <v>0</v>
      </c>
      <c r="AA82" s="24">
        <f t="shared" si="85"/>
        <v>0</v>
      </c>
      <c r="AB82" s="28">
        <f t="shared" si="84"/>
        <v>0</v>
      </c>
    </row>
    <row r="83" spans="1:28" ht="25.5" x14ac:dyDescent="0.25">
      <c r="A83" s="151" t="s">
        <v>304</v>
      </c>
      <c r="B83" s="151"/>
      <c r="C83" s="23" t="s">
        <v>258</v>
      </c>
      <c r="D83" s="23" t="s">
        <v>259</v>
      </c>
      <c r="E83" s="24"/>
      <c r="F83" s="24"/>
      <c r="G83" s="24"/>
      <c r="H83" s="24">
        <f t="shared" si="83"/>
        <v>0</v>
      </c>
      <c r="I83" s="91">
        <v>0</v>
      </c>
      <c r="J83" s="91">
        <v>0</v>
      </c>
      <c r="K83" s="91">
        <v>0</v>
      </c>
      <c r="L83" s="24">
        <f t="shared" si="44"/>
        <v>0</v>
      </c>
      <c r="M83" s="91">
        <v>0</v>
      </c>
      <c r="N83" s="91">
        <v>0</v>
      </c>
      <c r="O83" s="91">
        <v>0</v>
      </c>
      <c r="P83" s="24">
        <f t="shared" si="45"/>
        <v>0</v>
      </c>
      <c r="Q83" s="91">
        <v>0</v>
      </c>
      <c r="R83" s="91">
        <v>0</v>
      </c>
      <c r="S83" s="91">
        <v>0</v>
      </c>
      <c r="T83" s="24">
        <f t="shared" si="46"/>
        <v>0</v>
      </c>
      <c r="U83" s="91">
        <v>0</v>
      </c>
      <c r="V83" s="91">
        <v>0</v>
      </c>
      <c r="W83" s="91">
        <v>0</v>
      </c>
      <c r="X83" s="24">
        <f t="shared" si="47"/>
        <v>0</v>
      </c>
      <c r="Y83" s="24">
        <f t="shared" si="85"/>
        <v>0</v>
      </c>
      <c r="Z83" s="24">
        <f t="shared" si="85"/>
        <v>0</v>
      </c>
      <c r="AA83" s="24">
        <f t="shared" si="85"/>
        <v>0</v>
      </c>
      <c r="AB83" s="28">
        <f t="shared" si="84"/>
        <v>0</v>
      </c>
    </row>
    <row r="84" spans="1:28" ht="25.5" x14ac:dyDescent="0.25">
      <c r="A84" s="154" t="s">
        <v>305</v>
      </c>
      <c r="B84" s="154"/>
      <c r="C84" s="13" t="s">
        <v>387</v>
      </c>
      <c r="D84" s="13" t="s">
        <v>260</v>
      </c>
      <c r="E84" s="28">
        <f>SUM(E81:E83)</f>
        <v>0</v>
      </c>
      <c r="F84" s="28">
        <f t="shared" ref="F84:G84" si="91">SUM(F81:F83)</f>
        <v>0</v>
      </c>
      <c r="G84" s="28">
        <f t="shared" si="91"/>
        <v>0</v>
      </c>
      <c r="H84" s="28">
        <f t="shared" si="83"/>
        <v>0</v>
      </c>
      <c r="I84" s="94">
        <f>SUM(I81:I83)</f>
        <v>0</v>
      </c>
      <c r="J84" s="94">
        <f t="shared" ref="J84:K84" si="92">SUM(J81:J83)</f>
        <v>0</v>
      </c>
      <c r="K84" s="94">
        <f t="shared" si="92"/>
        <v>0</v>
      </c>
      <c r="L84" s="28">
        <f t="shared" si="44"/>
        <v>0</v>
      </c>
      <c r="M84" s="94">
        <f>SUM(M81:M83)</f>
        <v>0</v>
      </c>
      <c r="N84" s="94">
        <f t="shared" ref="N84:O84" si="93">SUM(N81:N83)</f>
        <v>0</v>
      </c>
      <c r="O84" s="94">
        <f t="shared" si="93"/>
        <v>0</v>
      </c>
      <c r="P84" s="28">
        <f t="shared" si="45"/>
        <v>0</v>
      </c>
      <c r="Q84" s="94">
        <f>SUM(Q81:Q83)</f>
        <v>0</v>
      </c>
      <c r="R84" s="94">
        <f t="shared" ref="R84:S84" si="94">SUM(R81:R83)</f>
        <v>0</v>
      </c>
      <c r="S84" s="94">
        <f t="shared" si="94"/>
        <v>0</v>
      </c>
      <c r="T84" s="28">
        <f t="shared" si="46"/>
        <v>0</v>
      </c>
      <c r="U84" s="94">
        <f>SUM(U81:U83)</f>
        <v>0</v>
      </c>
      <c r="V84" s="94">
        <f t="shared" ref="V84:W84" si="95">SUM(V81:V83)</f>
        <v>0</v>
      </c>
      <c r="W84" s="94">
        <f t="shared" si="95"/>
        <v>0</v>
      </c>
      <c r="X84" s="28">
        <f t="shared" si="47"/>
        <v>0</v>
      </c>
      <c r="Y84" s="28">
        <f t="shared" si="85"/>
        <v>0</v>
      </c>
      <c r="Z84" s="28">
        <f t="shared" si="85"/>
        <v>0</v>
      </c>
      <c r="AA84" s="28">
        <f t="shared" si="85"/>
        <v>0</v>
      </c>
      <c r="AB84" s="28">
        <f t="shared" si="84"/>
        <v>0</v>
      </c>
    </row>
    <row r="85" spans="1:28" ht="38.25" x14ac:dyDescent="0.25">
      <c r="A85" s="151" t="s">
        <v>306</v>
      </c>
      <c r="B85" s="151"/>
      <c r="C85" s="23" t="s">
        <v>261</v>
      </c>
      <c r="D85" s="23" t="s">
        <v>262</v>
      </c>
      <c r="E85" s="24"/>
      <c r="F85" s="24"/>
      <c r="G85" s="24"/>
      <c r="H85" s="24">
        <f t="shared" si="83"/>
        <v>0</v>
      </c>
      <c r="I85" s="91">
        <v>0</v>
      </c>
      <c r="J85" s="91">
        <v>0</v>
      </c>
      <c r="K85" s="91">
        <v>0</v>
      </c>
      <c r="L85" s="24">
        <f t="shared" si="44"/>
        <v>0</v>
      </c>
      <c r="M85" s="91">
        <v>0</v>
      </c>
      <c r="N85" s="91">
        <v>0</v>
      </c>
      <c r="O85" s="91">
        <v>0</v>
      </c>
      <c r="P85" s="24">
        <f t="shared" si="45"/>
        <v>0</v>
      </c>
      <c r="Q85" s="91">
        <v>0</v>
      </c>
      <c r="R85" s="91">
        <v>0</v>
      </c>
      <c r="S85" s="91">
        <v>0</v>
      </c>
      <c r="T85" s="24">
        <f t="shared" si="46"/>
        <v>0</v>
      </c>
      <c r="U85" s="91">
        <v>0</v>
      </c>
      <c r="V85" s="91">
        <v>0</v>
      </c>
      <c r="W85" s="91">
        <v>0</v>
      </c>
      <c r="X85" s="24">
        <f t="shared" si="47"/>
        <v>0</v>
      </c>
      <c r="Y85" s="24">
        <f t="shared" si="85"/>
        <v>0</v>
      </c>
      <c r="Z85" s="24">
        <f t="shared" si="85"/>
        <v>0</v>
      </c>
      <c r="AA85" s="24">
        <f t="shared" si="85"/>
        <v>0</v>
      </c>
      <c r="AB85" s="28">
        <f t="shared" si="84"/>
        <v>0</v>
      </c>
    </row>
    <row r="86" spans="1:28" ht="25.5" x14ac:dyDescent="0.25">
      <c r="A86" s="151" t="s">
        <v>307</v>
      </c>
      <c r="B86" s="151"/>
      <c r="C86" s="23" t="s">
        <v>263</v>
      </c>
      <c r="D86" s="23" t="s">
        <v>264</v>
      </c>
      <c r="E86" s="24"/>
      <c r="F86" s="24"/>
      <c r="G86" s="24"/>
      <c r="H86" s="24">
        <f t="shared" si="83"/>
        <v>0</v>
      </c>
      <c r="I86" s="91">
        <v>0</v>
      </c>
      <c r="J86" s="91">
        <v>0</v>
      </c>
      <c r="K86" s="91">
        <v>0</v>
      </c>
      <c r="L86" s="24">
        <f t="shared" si="44"/>
        <v>0</v>
      </c>
      <c r="M86" s="91">
        <v>0</v>
      </c>
      <c r="N86" s="91">
        <v>0</v>
      </c>
      <c r="O86" s="91">
        <v>0</v>
      </c>
      <c r="P86" s="24">
        <f t="shared" si="45"/>
        <v>0</v>
      </c>
      <c r="Q86" s="91">
        <v>0</v>
      </c>
      <c r="R86" s="91">
        <v>0</v>
      </c>
      <c r="S86" s="91">
        <v>0</v>
      </c>
      <c r="T86" s="24">
        <f t="shared" si="46"/>
        <v>0</v>
      </c>
      <c r="U86" s="91">
        <v>0</v>
      </c>
      <c r="V86" s="91">
        <v>0</v>
      </c>
      <c r="W86" s="91">
        <v>0</v>
      </c>
      <c r="X86" s="24">
        <f t="shared" si="47"/>
        <v>0</v>
      </c>
      <c r="Y86" s="24">
        <f t="shared" si="85"/>
        <v>0</v>
      </c>
      <c r="Z86" s="24">
        <f t="shared" si="85"/>
        <v>0</v>
      </c>
      <c r="AA86" s="24">
        <f t="shared" si="85"/>
        <v>0</v>
      </c>
      <c r="AB86" s="28">
        <f t="shared" si="84"/>
        <v>0</v>
      </c>
    </row>
    <row r="87" spans="1:28" ht="38.25" x14ac:dyDescent="0.25">
      <c r="A87" s="151" t="s">
        <v>308</v>
      </c>
      <c r="B87" s="151"/>
      <c r="C87" s="23" t="s">
        <v>265</v>
      </c>
      <c r="D87" s="23" t="s">
        <v>266</v>
      </c>
      <c r="E87" s="24"/>
      <c r="F87" s="24"/>
      <c r="G87" s="24"/>
      <c r="H87" s="24">
        <f t="shared" si="83"/>
        <v>0</v>
      </c>
      <c r="I87" s="91">
        <v>0</v>
      </c>
      <c r="J87" s="91">
        <v>0</v>
      </c>
      <c r="K87" s="91">
        <v>0</v>
      </c>
      <c r="L87" s="24">
        <f t="shared" si="44"/>
        <v>0</v>
      </c>
      <c r="M87" s="91">
        <v>0</v>
      </c>
      <c r="N87" s="91">
        <v>0</v>
      </c>
      <c r="O87" s="91">
        <v>0</v>
      </c>
      <c r="P87" s="24">
        <f t="shared" si="45"/>
        <v>0</v>
      </c>
      <c r="Q87" s="91">
        <v>0</v>
      </c>
      <c r="R87" s="91">
        <v>0</v>
      </c>
      <c r="S87" s="91">
        <v>0</v>
      </c>
      <c r="T87" s="24">
        <f t="shared" si="46"/>
        <v>0</v>
      </c>
      <c r="U87" s="91">
        <v>0</v>
      </c>
      <c r="V87" s="91">
        <v>0</v>
      </c>
      <c r="W87" s="91">
        <v>0</v>
      </c>
      <c r="X87" s="24">
        <f t="shared" si="47"/>
        <v>0</v>
      </c>
      <c r="Y87" s="24">
        <f t="shared" si="85"/>
        <v>0</v>
      </c>
      <c r="Z87" s="24">
        <f t="shared" si="85"/>
        <v>0</v>
      </c>
      <c r="AA87" s="24">
        <f t="shared" si="85"/>
        <v>0</v>
      </c>
      <c r="AB87" s="28">
        <f t="shared" si="84"/>
        <v>0</v>
      </c>
    </row>
    <row r="88" spans="1:28" ht="25.5" x14ac:dyDescent="0.25">
      <c r="A88" s="151" t="s">
        <v>309</v>
      </c>
      <c r="B88" s="151"/>
      <c r="C88" s="23" t="s">
        <v>267</v>
      </c>
      <c r="D88" s="23" t="s">
        <v>268</v>
      </c>
      <c r="E88" s="24"/>
      <c r="F88" s="24"/>
      <c r="G88" s="24"/>
      <c r="H88" s="24">
        <f t="shared" si="83"/>
        <v>0</v>
      </c>
      <c r="I88" s="91">
        <v>0</v>
      </c>
      <c r="J88" s="91">
        <v>0</v>
      </c>
      <c r="K88" s="91">
        <v>0</v>
      </c>
      <c r="L88" s="24">
        <f t="shared" si="44"/>
        <v>0</v>
      </c>
      <c r="M88" s="91">
        <v>0</v>
      </c>
      <c r="N88" s="91">
        <v>0</v>
      </c>
      <c r="O88" s="91">
        <v>0</v>
      </c>
      <c r="P88" s="24">
        <f t="shared" si="45"/>
        <v>0</v>
      </c>
      <c r="Q88" s="91">
        <v>0</v>
      </c>
      <c r="R88" s="91">
        <v>0</v>
      </c>
      <c r="S88" s="91">
        <v>0</v>
      </c>
      <c r="T88" s="24">
        <f t="shared" si="46"/>
        <v>0</v>
      </c>
      <c r="U88" s="91">
        <v>0</v>
      </c>
      <c r="V88" s="91">
        <v>0</v>
      </c>
      <c r="W88" s="91">
        <v>0</v>
      </c>
      <c r="X88" s="24">
        <f t="shared" si="47"/>
        <v>0</v>
      </c>
      <c r="Y88" s="24">
        <f t="shared" si="85"/>
        <v>0</v>
      </c>
      <c r="Z88" s="24">
        <f t="shared" si="85"/>
        <v>0</v>
      </c>
      <c r="AA88" s="24">
        <f t="shared" si="85"/>
        <v>0</v>
      </c>
      <c r="AB88" s="28">
        <f t="shared" si="84"/>
        <v>0</v>
      </c>
    </row>
    <row r="89" spans="1:28" ht="25.5" x14ac:dyDescent="0.25">
      <c r="A89" s="154" t="s">
        <v>310</v>
      </c>
      <c r="B89" s="154"/>
      <c r="C89" s="13" t="s">
        <v>388</v>
      </c>
      <c r="D89" s="13" t="s">
        <v>269</v>
      </c>
      <c r="E89" s="28">
        <f>SUM(E81:E88)</f>
        <v>0</v>
      </c>
      <c r="F89" s="28">
        <f t="shared" ref="F89:G89" si="96">SUM(F81:F88)</f>
        <v>0</v>
      </c>
      <c r="G89" s="28">
        <f t="shared" si="96"/>
        <v>0</v>
      </c>
      <c r="H89" s="28">
        <f t="shared" si="83"/>
        <v>0</v>
      </c>
      <c r="I89" s="94">
        <f>SUM(I85:I88)</f>
        <v>0</v>
      </c>
      <c r="J89" s="94">
        <f t="shared" ref="J89:K89" si="97">SUM(J85:J88)</f>
        <v>0</v>
      </c>
      <c r="K89" s="94">
        <f t="shared" si="97"/>
        <v>0</v>
      </c>
      <c r="L89" s="28">
        <f t="shared" si="44"/>
        <v>0</v>
      </c>
      <c r="M89" s="94">
        <f>SUM(M85:M88)</f>
        <v>0</v>
      </c>
      <c r="N89" s="94">
        <f t="shared" ref="N89:O89" si="98">SUM(N85:N88)</f>
        <v>0</v>
      </c>
      <c r="O89" s="94">
        <f t="shared" si="98"/>
        <v>0</v>
      </c>
      <c r="P89" s="28">
        <f t="shared" si="45"/>
        <v>0</v>
      </c>
      <c r="Q89" s="94">
        <f>SUM(Q85:Q88)</f>
        <v>0</v>
      </c>
      <c r="R89" s="94">
        <f t="shared" ref="R89:S89" si="99">SUM(R85:R88)</f>
        <v>0</v>
      </c>
      <c r="S89" s="94">
        <f t="shared" si="99"/>
        <v>0</v>
      </c>
      <c r="T89" s="28">
        <f t="shared" si="46"/>
        <v>0</v>
      </c>
      <c r="U89" s="94">
        <f>SUM(U85:U88)</f>
        <v>0</v>
      </c>
      <c r="V89" s="94">
        <f t="shared" ref="V89:W89" si="100">SUM(V85:V88)</f>
        <v>0</v>
      </c>
      <c r="W89" s="94">
        <f t="shared" si="100"/>
        <v>0</v>
      </c>
      <c r="X89" s="28">
        <f t="shared" si="47"/>
        <v>0</v>
      </c>
      <c r="Y89" s="24">
        <f t="shared" si="85"/>
        <v>0</v>
      </c>
      <c r="Z89" s="24">
        <f t="shared" si="85"/>
        <v>0</v>
      </c>
      <c r="AA89" s="24">
        <f t="shared" si="85"/>
        <v>0</v>
      </c>
      <c r="AB89" s="28">
        <f t="shared" si="84"/>
        <v>0</v>
      </c>
    </row>
    <row r="90" spans="1:28" ht="25.5" x14ac:dyDescent="0.25">
      <c r="A90" s="151" t="s">
        <v>311</v>
      </c>
      <c r="B90" s="151"/>
      <c r="C90" s="23" t="s">
        <v>25</v>
      </c>
      <c r="D90" s="23" t="s">
        <v>270</v>
      </c>
      <c r="E90" s="24"/>
      <c r="F90" s="24"/>
      <c r="G90" s="24"/>
      <c r="H90" s="24">
        <f t="shared" si="83"/>
        <v>0</v>
      </c>
      <c r="I90" s="91"/>
      <c r="J90" s="91">
        <v>3367736</v>
      </c>
      <c r="K90" s="91"/>
      <c r="L90" s="24">
        <f t="shared" si="44"/>
        <v>3367736</v>
      </c>
      <c r="M90" s="91"/>
      <c r="N90" s="91"/>
      <c r="O90" s="91"/>
      <c r="P90" s="24">
        <f t="shared" si="45"/>
        <v>0</v>
      </c>
      <c r="Q90" s="91"/>
      <c r="R90" s="91"/>
      <c r="S90" s="91"/>
      <c r="T90" s="24">
        <f t="shared" si="46"/>
        <v>0</v>
      </c>
      <c r="U90" s="91"/>
      <c r="V90" s="91"/>
      <c r="W90" s="91"/>
      <c r="X90" s="24">
        <f t="shared" si="47"/>
        <v>0</v>
      </c>
      <c r="Y90" s="24">
        <f t="shared" si="85"/>
        <v>0</v>
      </c>
      <c r="Z90" s="24">
        <f t="shared" si="85"/>
        <v>3367736</v>
      </c>
      <c r="AA90" s="24">
        <f t="shared" si="85"/>
        <v>0</v>
      </c>
      <c r="AB90" s="28">
        <f t="shared" si="84"/>
        <v>3367736</v>
      </c>
    </row>
    <row r="91" spans="1:28" ht="25.5" x14ac:dyDescent="0.25">
      <c r="A91" s="151" t="s">
        <v>312</v>
      </c>
      <c r="B91" s="151"/>
      <c r="C91" s="23" t="s">
        <v>26</v>
      </c>
      <c r="D91" s="23" t="s">
        <v>271</v>
      </c>
      <c r="E91" s="24"/>
      <c r="F91" s="24"/>
      <c r="G91" s="24"/>
      <c r="H91" s="24">
        <f t="shared" si="83"/>
        <v>0</v>
      </c>
      <c r="I91" s="91">
        <v>0</v>
      </c>
      <c r="J91" s="91">
        <v>0</v>
      </c>
      <c r="K91" s="91">
        <v>0</v>
      </c>
      <c r="L91" s="24">
        <f t="shared" si="44"/>
        <v>0</v>
      </c>
      <c r="M91" s="91">
        <v>0</v>
      </c>
      <c r="N91" s="91">
        <v>0</v>
      </c>
      <c r="O91" s="91">
        <v>0</v>
      </c>
      <c r="P91" s="24">
        <f t="shared" si="45"/>
        <v>0</v>
      </c>
      <c r="Q91" s="91">
        <v>0</v>
      </c>
      <c r="R91" s="91">
        <v>0</v>
      </c>
      <c r="S91" s="91">
        <v>0</v>
      </c>
      <c r="T91" s="24">
        <f t="shared" si="46"/>
        <v>0</v>
      </c>
      <c r="U91" s="91">
        <v>0</v>
      </c>
      <c r="V91" s="91">
        <v>0</v>
      </c>
      <c r="W91" s="91">
        <v>0</v>
      </c>
      <c r="X91" s="24">
        <f t="shared" si="47"/>
        <v>0</v>
      </c>
      <c r="Y91" s="24">
        <f t="shared" si="85"/>
        <v>0</v>
      </c>
      <c r="Z91" s="24">
        <f t="shared" si="85"/>
        <v>0</v>
      </c>
      <c r="AA91" s="24">
        <f t="shared" si="85"/>
        <v>0</v>
      </c>
      <c r="AB91" s="28">
        <f t="shared" si="84"/>
        <v>0</v>
      </c>
    </row>
    <row r="92" spans="1:28" ht="25.5" x14ac:dyDescent="0.25">
      <c r="A92" s="154" t="s">
        <v>313</v>
      </c>
      <c r="B92" s="154"/>
      <c r="C92" s="13" t="s">
        <v>389</v>
      </c>
      <c r="D92" s="13" t="s">
        <v>272</v>
      </c>
      <c r="E92" s="28">
        <f>SUM(E90:E91)</f>
        <v>0</v>
      </c>
      <c r="F92" s="28">
        <f t="shared" ref="F92:G92" si="101">SUM(F90:F91)</f>
        <v>0</v>
      </c>
      <c r="G92" s="28">
        <f t="shared" si="101"/>
        <v>0</v>
      </c>
      <c r="H92" s="28">
        <f t="shared" si="83"/>
        <v>0</v>
      </c>
      <c r="I92" s="94">
        <f>SUM(I90:I91)</f>
        <v>0</v>
      </c>
      <c r="J92" s="94">
        <f t="shared" ref="J92:K92" si="102">SUM(J90:J91)</f>
        <v>3367736</v>
      </c>
      <c r="K92" s="94">
        <f t="shared" si="102"/>
        <v>0</v>
      </c>
      <c r="L92" s="28">
        <f t="shared" si="44"/>
        <v>3367736</v>
      </c>
      <c r="M92" s="94">
        <f>SUM(M90:M91)</f>
        <v>0</v>
      </c>
      <c r="N92" s="94">
        <f t="shared" ref="N92:O92" si="103">SUM(N90:N91)</f>
        <v>0</v>
      </c>
      <c r="O92" s="94">
        <f t="shared" si="103"/>
        <v>0</v>
      </c>
      <c r="P92" s="28">
        <f t="shared" si="45"/>
        <v>0</v>
      </c>
      <c r="Q92" s="94">
        <f>SUM(Q90:Q91)</f>
        <v>0</v>
      </c>
      <c r="R92" s="94">
        <f t="shared" ref="R92:S92" si="104">SUM(R90:R91)</f>
        <v>0</v>
      </c>
      <c r="S92" s="94">
        <f t="shared" si="104"/>
        <v>0</v>
      </c>
      <c r="T92" s="28">
        <f t="shared" si="46"/>
        <v>0</v>
      </c>
      <c r="U92" s="94">
        <f>SUM(U90:U91)</f>
        <v>0</v>
      </c>
      <c r="V92" s="94">
        <f t="shared" ref="V92:W92" si="105">SUM(V90:V91)</f>
        <v>0</v>
      </c>
      <c r="W92" s="94">
        <f t="shared" si="105"/>
        <v>0</v>
      </c>
      <c r="X92" s="28">
        <f t="shared" si="47"/>
        <v>0</v>
      </c>
      <c r="Y92" s="28">
        <f t="shared" si="85"/>
        <v>0</v>
      </c>
      <c r="Z92" s="28">
        <f t="shared" si="85"/>
        <v>3367736</v>
      </c>
      <c r="AA92" s="28">
        <f t="shared" si="85"/>
        <v>0</v>
      </c>
      <c r="AB92" s="28">
        <f t="shared" si="84"/>
        <v>3367736</v>
      </c>
    </row>
    <row r="93" spans="1:28" ht="25.5" x14ac:dyDescent="0.25">
      <c r="A93" s="154" t="s">
        <v>314</v>
      </c>
      <c r="B93" s="154"/>
      <c r="C93" s="13" t="s">
        <v>27</v>
      </c>
      <c r="D93" s="13" t="s">
        <v>273</v>
      </c>
      <c r="E93" s="28"/>
      <c r="F93" s="28"/>
      <c r="G93" s="28"/>
      <c r="H93" s="28">
        <f t="shared" si="83"/>
        <v>0</v>
      </c>
      <c r="I93" s="94"/>
      <c r="J93" s="94"/>
      <c r="K93" s="94"/>
      <c r="L93" s="28">
        <f t="shared" si="44"/>
        <v>0</v>
      </c>
      <c r="M93" s="94"/>
      <c r="N93" s="94"/>
      <c r="O93" s="94"/>
      <c r="P93" s="28">
        <f t="shared" si="45"/>
        <v>0</v>
      </c>
      <c r="Q93" s="94"/>
      <c r="R93" s="94"/>
      <c r="S93" s="94"/>
      <c r="T93" s="28">
        <f t="shared" si="46"/>
        <v>0</v>
      </c>
      <c r="U93" s="94"/>
      <c r="V93" s="94"/>
      <c r="W93" s="94"/>
      <c r="X93" s="28">
        <f t="shared" si="47"/>
        <v>0</v>
      </c>
      <c r="Y93" s="24">
        <f t="shared" si="85"/>
        <v>0</v>
      </c>
      <c r="Z93" s="24">
        <f t="shared" si="85"/>
        <v>0</v>
      </c>
      <c r="AA93" s="24">
        <f t="shared" si="85"/>
        <v>0</v>
      </c>
      <c r="AB93" s="28">
        <f t="shared" si="84"/>
        <v>0</v>
      </c>
    </row>
    <row r="94" spans="1:28" ht="25.5" x14ac:dyDescent="0.25">
      <c r="A94" s="154" t="s">
        <v>315</v>
      </c>
      <c r="B94" s="154"/>
      <c r="C94" s="13" t="s">
        <v>28</v>
      </c>
      <c r="D94" s="13" t="s">
        <v>274</v>
      </c>
      <c r="E94" s="28"/>
      <c r="F94" s="28"/>
      <c r="G94" s="28"/>
      <c r="H94" s="28">
        <f t="shared" si="83"/>
        <v>0</v>
      </c>
      <c r="I94" s="94">
        <v>0</v>
      </c>
      <c r="J94" s="94">
        <v>0</v>
      </c>
      <c r="K94" s="94">
        <v>0</v>
      </c>
      <c r="L94" s="28">
        <f t="shared" si="44"/>
        <v>0</v>
      </c>
      <c r="M94" s="94">
        <v>0</v>
      </c>
      <c r="N94" s="94">
        <v>0</v>
      </c>
      <c r="O94" s="94">
        <v>0</v>
      </c>
      <c r="P94" s="28">
        <f t="shared" si="45"/>
        <v>0</v>
      </c>
      <c r="Q94" s="94">
        <v>0</v>
      </c>
      <c r="R94" s="94">
        <v>0</v>
      </c>
      <c r="S94" s="94">
        <v>0</v>
      </c>
      <c r="T94" s="28">
        <f t="shared" si="46"/>
        <v>0</v>
      </c>
      <c r="U94" s="94">
        <v>0</v>
      </c>
      <c r="V94" s="94">
        <v>0</v>
      </c>
      <c r="W94" s="94">
        <v>0</v>
      </c>
      <c r="X94" s="28">
        <f t="shared" si="47"/>
        <v>0</v>
      </c>
      <c r="Y94" s="24">
        <f t="shared" si="85"/>
        <v>0</v>
      </c>
      <c r="Z94" s="24">
        <f t="shared" si="85"/>
        <v>0</v>
      </c>
      <c r="AA94" s="24">
        <f t="shared" si="85"/>
        <v>0</v>
      </c>
      <c r="AB94" s="28">
        <f t="shared" si="84"/>
        <v>0</v>
      </c>
    </row>
    <row r="95" spans="1:28" ht="25.5" x14ac:dyDescent="0.25">
      <c r="A95" s="154" t="s">
        <v>316</v>
      </c>
      <c r="B95" s="154"/>
      <c r="C95" s="13" t="s">
        <v>275</v>
      </c>
      <c r="D95" s="13" t="s">
        <v>276</v>
      </c>
      <c r="E95" s="28">
        <v>71279309</v>
      </c>
      <c r="F95" s="28"/>
      <c r="G95" s="28"/>
      <c r="H95" s="28">
        <f t="shared" si="83"/>
        <v>71279309</v>
      </c>
      <c r="I95" s="94">
        <v>1358280</v>
      </c>
      <c r="J95" s="94">
        <v>0</v>
      </c>
      <c r="K95" s="94">
        <v>0</v>
      </c>
      <c r="L95" s="28">
        <f t="shared" si="44"/>
        <v>1358280</v>
      </c>
      <c r="M95" s="94">
        <v>0</v>
      </c>
      <c r="N95" s="94">
        <v>0</v>
      </c>
      <c r="O95" s="94">
        <v>0</v>
      </c>
      <c r="P95" s="28">
        <f t="shared" si="45"/>
        <v>0</v>
      </c>
      <c r="Q95" s="94">
        <v>0</v>
      </c>
      <c r="R95" s="94">
        <v>0</v>
      </c>
      <c r="S95" s="94">
        <v>0</v>
      </c>
      <c r="T95" s="28">
        <f t="shared" si="46"/>
        <v>0</v>
      </c>
      <c r="U95" s="94">
        <v>0</v>
      </c>
      <c r="V95" s="94">
        <v>0</v>
      </c>
      <c r="W95" s="94">
        <v>0</v>
      </c>
      <c r="X95" s="28">
        <f t="shared" si="47"/>
        <v>0</v>
      </c>
      <c r="Y95" s="24">
        <f t="shared" si="85"/>
        <v>72637589</v>
      </c>
      <c r="Z95" s="24">
        <f t="shared" si="85"/>
        <v>0</v>
      </c>
      <c r="AA95" s="24">
        <f t="shared" si="85"/>
        <v>0</v>
      </c>
      <c r="AB95" s="28">
        <f t="shared" si="84"/>
        <v>72637589</v>
      </c>
    </row>
    <row r="96" spans="1:28" ht="25.5" x14ac:dyDescent="0.25">
      <c r="A96" s="154" t="s">
        <v>317</v>
      </c>
      <c r="B96" s="154"/>
      <c r="C96" s="13" t="s">
        <v>277</v>
      </c>
      <c r="D96" s="13" t="s">
        <v>278</v>
      </c>
      <c r="E96" s="28"/>
      <c r="F96" s="28"/>
      <c r="G96" s="28"/>
      <c r="H96" s="28">
        <f t="shared" si="83"/>
        <v>0</v>
      </c>
      <c r="I96" s="94">
        <v>0</v>
      </c>
      <c r="J96" s="94">
        <v>0</v>
      </c>
      <c r="K96" s="94">
        <v>0</v>
      </c>
      <c r="L96" s="28">
        <f t="shared" si="44"/>
        <v>0</v>
      </c>
      <c r="M96" s="94">
        <v>0</v>
      </c>
      <c r="N96" s="94">
        <v>0</v>
      </c>
      <c r="O96" s="94">
        <v>0</v>
      </c>
      <c r="P96" s="28">
        <f t="shared" si="45"/>
        <v>0</v>
      </c>
      <c r="Q96" s="94">
        <v>0</v>
      </c>
      <c r="R96" s="94">
        <v>0</v>
      </c>
      <c r="S96" s="94">
        <v>0</v>
      </c>
      <c r="T96" s="28">
        <f t="shared" si="46"/>
        <v>0</v>
      </c>
      <c r="U96" s="94">
        <v>0</v>
      </c>
      <c r="V96" s="94">
        <v>0</v>
      </c>
      <c r="W96" s="94">
        <v>0</v>
      </c>
      <c r="X96" s="28">
        <f t="shared" si="47"/>
        <v>0</v>
      </c>
      <c r="Y96" s="24">
        <f t="shared" si="85"/>
        <v>0</v>
      </c>
      <c r="Z96" s="24">
        <f t="shared" si="85"/>
        <v>0</v>
      </c>
      <c r="AA96" s="24">
        <f t="shared" si="85"/>
        <v>0</v>
      </c>
      <c r="AB96" s="28">
        <f t="shared" si="84"/>
        <v>0</v>
      </c>
    </row>
    <row r="97" spans="1:28" ht="25.5" x14ac:dyDescent="0.25">
      <c r="A97" s="154" t="s">
        <v>318</v>
      </c>
      <c r="B97" s="154"/>
      <c r="C97" s="13" t="s">
        <v>279</v>
      </c>
      <c r="D97" s="13" t="s">
        <v>280</v>
      </c>
      <c r="E97" s="28"/>
      <c r="F97" s="28"/>
      <c r="G97" s="28"/>
      <c r="H97" s="28">
        <f t="shared" si="83"/>
        <v>0</v>
      </c>
      <c r="I97" s="94">
        <v>0</v>
      </c>
      <c r="J97" s="94">
        <v>0</v>
      </c>
      <c r="K97" s="94">
        <v>0</v>
      </c>
      <c r="L97" s="28">
        <f t="shared" si="44"/>
        <v>0</v>
      </c>
      <c r="M97" s="94">
        <v>0</v>
      </c>
      <c r="N97" s="94">
        <v>0</v>
      </c>
      <c r="O97" s="94">
        <v>0</v>
      </c>
      <c r="P97" s="28">
        <f t="shared" si="45"/>
        <v>0</v>
      </c>
      <c r="Q97" s="94">
        <v>0</v>
      </c>
      <c r="R97" s="94">
        <v>0</v>
      </c>
      <c r="S97" s="94">
        <v>0</v>
      </c>
      <c r="T97" s="28">
        <f t="shared" si="46"/>
        <v>0</v>
      </c>
      <c r="U97" s="94">
        <v>0</v>
      </c>
      <c r="V97" s="94">
        <v>0</v>
      </c>
      <c r="W97" s="94">
        <v>0</v>
      </c>
      <c r="X97" s="28">
        <f t="shared" si="47"/>
        <v>0</v>
      </c>
      <c r="Y97" s="24">
        <f t="shared" si="85"/>
        <v>0</v>
      </c>
      <c r="Z97" s="24">
        <f t="shared" si="85"/>
        <v>0</v>
      </c>
      <c r="AA97" s="24">
        <f t="shared" si="85"/>
        <v>0</v>
      </c>
      <c r="AB97" s="28">
        <f t="shared" si="84"/>
        <v>0</v>
      </c>
    </row>
    <row r="98" spans="1:28" ht="25.5" x14ac:dyDescent="0.25">
      <c r="A98" s="151" t="s">
        <v>319</v>
      </c>
      <c r="B98" s="151"/>
      <c r="C98" s="23" t="s">
        <v>281</v>
      </c>
      <c r="D98" s="23" t="s">
        <v>282</v>
      </c>
      <c r="E98" s="24"/>
      <c r="F98" s="24"/>
      <c r="G98" s="24"/>
      <c r="H98" s="24">
        <f t="shared" si="83"/>
        <v>0</v>
      </c>
      <c r="I98" s="91">
        <v>0</v>
      </c>
      <c r="J98" s="91">
        <v>0</v>
      </c>
      <c r="K98" s="91">
        <v>0</v>
      </c>
      <c r="L98" s="24">
        <f t="shared" si="44"/>
        <v>0</v>
      </c>
      <c r="M98" s="91">
        <v>0</v>
      </c>
      <c r="N98" s="91">
        <v>0</v>
      </c>
      <c r="O98" s="91">
        <v>0</v>
      </c>
      <c r="P98" s="24">
        <f t="shared" si="45"/>
        <v>0</v>
      </c>
      <c r="Q98" s="91">
        <v>0</v>
      </c>
      <c r="R98" s="91">
        <v>0</v>
      </c>
      <c r="S98" s="91">
        <v>0</v>
      </c>
      <c r="T98" s="24">
        <f t="shared" si="46"/>
        <v>0</v>
      </c>
      <c r="U98" s="91">
        <v>0</v>
      </c>
      <c r="V98" s="91">
        <v>0</v>
      </c>
      <c r="W98" s="91">
        <v>0</v>
      </c>
      <c r="X98" s="24">
        <f t="shared" si="47"/>
        <v>0</v>
      </c>
      <c r="Y98" s="24">
        <f t="shared" si="85"/>
        <v>0</v>
      </c>
      <c r="Z98" s="24">
        <f t="shared" si="85"/>
        <v>0</v>
      </c>
      <c r="AA98" s="24">
        <f t="shared" si="85"/>
        <v>0</v>
      </c>
      <c r="AB98" s="28">
        <f t="shared" si="84"/>
        <v>0</v>
      </c>
    </row>
    <row r="99" spans="1:28" ht="25.5" x14ac:dyDescent="0.25">
      <c r="A99" s="151" t="s">
        <v>320</v>
      </c>
      <c r="B99" s="151"/>
      <c r="C99" s="23" t="s">
        <v>283</v>
      </c>
      <c r="D99" s="23" t="s">
        <v>284</v>
      </c>
      <c r="E99" s="24"/>
      <c r="F99" s="24"/>
      <c r="G99" s="24"/>
      <c r="H99" s="24">
        <f t="shared" si="83"/>
        <v>0</v>
      </c>
      <c r="I99" s="91">
        <v>0</v>
      </c>
      <c r="J99" s="91">
        <v>0</v>
      </c>
      <c r="K99" s="91">
        <v>0</v>
      </c>
      <c r="L99" s="24">
        <f t="shared" ref="L99:L111" si="106">I99+J99+K99</f>
        <v>0</v>
      </c>
      <c r="M99" s="91">
        <v>0</v>
      </c>
      <c r="N99" s="91">
        <v>0</v>
      </c>
      <c r="O99" s="91">
        <v>0</v>
      </c>
      <c r="P99" s="24">
        <f t="shared" ref="P99:P111" si="107">M99+N99+O99</f>
        <v>0</v>
      </c>
      <c r="Q99" s="91">
        <v>0</v>
      </c>
      <c r="R99" s="91">
        <v>0</v>
      </c>
      <c r="S99" s="91">
        <v>0</v>
      </c>
      <c r="T99" s="24">
        <f t="shared" ref="T99:T111" si="108">Q99+R99+S99</f>
        <v>0</v>
      </c>
      <c r="U99" s="91">
        <v>0</v>
      </c>
      <c r="V99" s="91">
        <v>0</v>
      </c>
      <c r="W99" s="91">
        <v>0</v>
      </c>
      <c r="X99" s="24">
        <f t="shared" ref="X99:X111" si="109">U99+V99+W99</f>
        <v>0</v>
      </c>
      <c r="Y99" s="24">
        <f t="shared" si="85"/>
        <v>0</v>
      </c>
      <c r="Z99" s="24">
        <f t="shared" si="85"/>
        <v>0</v>
      </c>
      <c r="AA99" s="24">
        <f t="shared" si="85"/>
        <v>0</v>
      </c>
      <c r="AB99" s="28">
        <f t="shared" si="84"/>
        <v>0</v>
      </c>
    </row>
    <row r="100" spans="1:28" ht="25.5" x14ac:dyDescent="0.25">
      <c r="A100" s="154" t="s">
        <v>321</v>
      </c>
      <c r="B100" s="154"/>
      <c r="C100" s="13" t="s">
        <v>390</v>
      </c>
      <c r="D100" s="13" t="s">
        <v>285</v>
      </c>
      <c r="E100" s="28">
        <v>0</v>
      </c>
      <c r="F100" s="28">
        <v>0</v>
      </c>
      <c r="G100" s="28">
        <v>0</v>
      </c>
      <c r="H100" s="28">
        <f t="shared" si="83"/>
        <v>0</v>
      </c>
      <c r="I100" s="94">
        <v>0</v>
      </c>
      <c r="J100" s="94">
        <v>0</v>
      </c>
      <c r="K100" s="94">
        <v>0</v>
      </c>
      <c r="L100" s="28">
        <f t="shared" si="106"/>
        <v>0</v>
      </c>
      <c r="M100" s="94">
        <v>0</v>
      </c>
      <c r="N100" s="94">
        <v>0</v>
      </c>
      <c r="O100" s="94">
        <v>0</v>
      </c>
      <c r="P100" s="28">
        <f t="shared" si="107"/>
        <v>0</v>
      </c>
      <c r="Q100" s="94">
        <v>0</v>
      </c>
      <c r="R100" s="94">
        <v>0</v>
      </c>
      <c r="S100" s="94">
        <v>0</v>
      </c>
      <c r="T100" s="28">
        <f t="shared" si="108"/>
        <v>0</v>
      </c>
      <c r="U100" s="94">
        <v>0</v>
      </c>
      <c r="V100" s="94">
        <v>0</v>
      </c>
      <c r="W100" s="94">
        <v>0</v>
      </c>
      <c r="X100" s="28">
        <f t="shared" si="109"/>
        <v>0</v>
      </c>
      <c r="Y100" s="24">
        <f t="shared" si="85"/>
        <v>0</v>
      </c>
      <c r="Z100" s="24">
        <f t="shared" si="85"/>
        <v>0</v>
      </c>
      <c r="AA100" s="24">
        <f t="shared" si="85"/>
        <v>0</v>
      </c>
      <c r="AB100" s="28">
        <f t="shared" si="84"/>
        <v>0</v>
      </c>
    </row>
    <row r="101" spans="1:28" ht="25.5" x14ac:dyDescent="0.25">
      <c r="A101" s="155" t="s">
        <v>322</v>
      </c>
      <c r="B101" s="155"/>
      <c r="C101" s="30" t="s">
        <v>391</v>
      </c>
      <c r="D101" s="30" t="s">
        <v>286</v>
      </c>
      <c r="E101" s="31">
        <f>E84+E89+E92+E93+E94+E95+E96+E97+E100</f>
        <v>71279309</v>
      </c>
      <c r="F101" s="31">
        <f t="shared" ref="F101:G101" si="110">F84+F89+F92+F93+F94+F95+F96+F97+F100</f>
        <v>0</v>
      </c>
      <c r="G101" s="31">
        <f t="shared" si="110"/>
        <v>0</v>
      </c>
      <c r="H101" s="31">
        <f t="shared" si="83"/>
        <v>71279309</v>
      </c>
      <c r="I101" s="96">
        <f>I84+I89+I92+I93+I94+I95+I96+I97+I100</f>
        <v>1358280</v>
      </c>
      <c r="J101" s="96">
        <f t="shared" ref="J101:K101" si="111">J84+J89+J92+J93+J94+J95+J96+J97+J100</f>
        <v>3367736</v>
      </c>
      <c r="K101" s="96">
        <f t="shared" si="111"/>
        <v>0</v>
      </c>
      <c r="L101" s="31">
        <f t="shared" si="106"/>
        <v>4726016</v>
      </c>
      <c r="M101" s="96">
        <f>M84+M89+M92+M93+M94+M95+M96+M97+M100</f>
        <v>0</v>
      </c>
      <c r="N101" s="96">
        <f t="shared" ref="N101:O101" si="112">N84+N89+N92+N93+N94+N95+N96+N97+N100</f>
        <v>0</v>
      </c>
      <c r="O101" s="96">
        <f t="shared" si="112"/>
        <v>0</v>
      </c>
      <c r="P101" s="31">
        <f t="shared" si="107"/>
        <v>0</v>
      </c>
      <c r="Q101" s="96">
        <f>Q84+Q89+Q92+Q93+Q94+Q95+Q96+Q97+Q100</f>
        <v>0</v>
      </c>
      <c r="R101" s="96">
        <f t="shared" ref="R101:S101" si="113">R84+R89+R92+R93+R94+R95+R96+R97+R100</f>
        <v>0</v>
      </c>
      <c r="S101" s="96">
        <f t="shared" si="113"/>
        <v>0</v>
      </c>
      <c r="T101" s="31">
        <f t="shared" si="108"/>
        <v>0</v>
      </c>
      <c r="U101" s="96">
        <f>U84+U89+U92+U93+U94+U95+U96+U97+U100</f>
        <v>0</v>
      </c>
      <c r="V101" s="96">
        <f t="shared" ref="V101:W101" si="114">V84+V89+V92+V93+V94+V95+V96+V97+V100</f>
        <v>0</v>
      </c>
      <c r="W101" s="96">
        <f t="shared" si="114"/>
        <v>0</v>
      </c>
      <c r="X101" s="31">
        <f t="shared" si="109"/>
        <v>0</v>
      </c>
      <c r="Y101" s="96">
        <f t="shared" si="85"/>
        <v>72637589</v>
      </c>
      <c r="Z101" s="96">
        <f t="shared" si="85"/>
        <v>3367736</v>
      </c>
      <c r="AA101" s="96">
        <f t="shared" si="85"/>
        <v>0</v>
      </c>
      <c r="AB101" s="96">
        <f t="shared" si="84"/>
        <v>76005325</v>
      </c>
    </row>
    <row r="102" spans="1:28" ht="38.25" x14ac:dyDescent="0.25">
      <c r="A102" s="154" t="s">
        <v>323</v>
      </c>
      <c r="B102" s="154"/>
      <c r="C102" s="13" t="s">
        <v>287</v>
      </c>
      <c r="D102" s="13" t="s">
        <v>288</v>
      </c>
      <c r="E102" s="28"/>
      <c r="F102" s="28"/>
      <c r="G102" s="28"/>
      <c r="H102" s="28">
        <f t="shared" si="83"/>
        <v>0</v>
      </c>
      <c r="I102" s="94">
        <v>0</v>
      </c>
      <c r="J102" s="94">
        <v>0</v>
      </c>
      <c r="K102" s="94">
        <v>0</v>
      </c>
      <c r="L102" s="28">
        <f t="shared" si="106"/>
        <v>0</v>
      </c>
      <c r="M102" s="94">
        <v>0</v>
      </c>
      <c r="N102" s="94">
        <v>0</v>
      </c>
      <c r="O102" s="94">
        <v>0</v>
      </c>
      <c r="P102" s="28">
        <f t="shared" si="107"/>
        <v>0</v>
      </c>
      <c r="Q102" s="94">
        <v>0</v>
      </c>
      <c r="R102" s="94">
        <v>0</v>
      </c>
      <c r="S102" s="94">
        <v>0</v>
      </c>
      <c r="T102" s="28">
        <f t="shared" si="108"/>
        <v>0</v>
      </c>
      <c r="U102" s="94">
        <v>0</v>
      </c>
      <c r="V102" s="94">
        <v>0</v>
      </c>
      <c r="W102" s="94">
        <v>0</v>
      </c>
      <c r="X102" s="28">
        <f t="shared" si="109"/>
        <v>0</v>
      </c>
      <c r="Y102" s="24">
        <f t="shared" si="85"/>
        <v>0</v>
      </c>
      <c r="Z102" s="24">
        <f t="shared" si="85"/>
        <v>0</v>
      </c>
      <c r="AA102" s="24">
        <f t="shared" si="85"/>
        <v>0</v>
      </c>
      <c r="AB102" s="28">
        <f t="shared" si="84"/>
        <v>0</v>
      </c>
    </row>
    <row r="103" spans="1:28" ht="38.25" x14ac:dyDescent="0.25">
      <c r="A103" s="154" t="s">
        <v>324</v>
      </c>
      <c r="B103" s="154"/>
      <c r="C103" s="13" t="s">
        <v>289</v>
      </c>
      <c r="D103" s="13" t="s">
        <v>290</v>
      </c>
      <c r="E103" s="28"/>
      <c r="F103" s="28"/>
      <c r="G103" s="28"/>
      <c r="H103" s="28">
        <f t="shared" si="83"/>
        <v>0</v>
      </c>
      <c r="I103" s="94">
        <v>0</v>
      </c>
      <c r="J103" s="94">
        <v>0</v>
      </c>
      <c r="K103" s="94">
        <v>0</v>
      </c>
      <c r="L103" s="28">
        <f t="shared" si="106"/>
        <v>0</v>
      </c>
      <c r="M103" s="94">
        <v>0</v>
      </c>
      <c r="N103" s="94">
        <v>0</v>
      </c>
      <c r="O103" s="94">
        <v>0</v>
      </c>
      <c r="P103" s="28">
        <f t="shared" si="107"/>
        <v>0</v>
      </c>
      <c r="Q103" s="94">
        <v>0</v>
      </c>
      <c r="R103" s="94">
        <v>0</v>
      </c>
      <c r="S103" s="94">
        <v>0</v>
      </c>
      <c r="T103" s="28">
        <f t="shared" si="108"/>
        <v>0</v>
      </c>
      <c r="U103" s="94">
        <v>0</v>
      </c>
      <c r="V103" s="94">
        <v>0</v>
      </c>
      <c r="W103" s="94">
        <v>0</v>
      </c>
      <c r="X103" s="28">
        <f t="shared" si="109"/>
        <v>0</v>
      </c>
      <c r="Y103" s="24">
        <f t="shared" si="85"/>
        <v>0</v>
      </c>
      <c r="Z103" s="24">
        <f t="shared" si="85"/>
        <v>0</v>
      </c>
      <c r="AA103" s="24">
        <f t="shared" si="85"/>
        <v>0</v>
      </c>
      <c r="AB103" s="28">
        <f t="shared" si="84"/>
        <v>0</v>
      </c>
    </row>
    <row r="104" spans="1:28" ht="25.5" x14ac:dyDescent="0.25">
      <c r="A104" s="154" t="s">
        <v>325</v>
      </c>
      <c r="B104" s="154"/>
      <c r="C104" s="13" t="s">
        <v>29</v>
      </c>
      <c r="D104" s="13" t="s">
        <v>291</v>
      </c>
      <c r="E104" s="28"/>
      <c r="F104" s="28"/>
      <c r="G104" s="28"/>
      <c r="H104" s="28">
        <f t="shared" si="83"/>
        <v>0</v>
      </c>
      <c r="I104" s="94">
        <v>0</v>
      </c>
      <c r="J104" s="94">
        <v>0</v>
      </c>
      <c r="K104" s="94">
        <v>0</v>
      </c>
      <c r="L104" s="28">
        <f t="shared" si="106"/>
        <v>0</v>
      </c>
      <c r="M104" s="94">
        <v>0</v>
      </c>
      <c r="N104" s="94">
        <v>0</v>
      </c>
      <c r="O104" s="94">
        <v>0</v>
      </c>
      <c r="P104" s="28">
        <f t="shared" si="107"/>
        <v>0</v>
      </c>
      <c r="Q104" s="94">
        <v>0</v>
      </c>
      <c r="R104" s="94">
        <v>0</v>
      </c>
      <c r="S104" s="94">
        <v>0</v>
      </c>
      <c r="T104" s="28">
        <f t="shared" si="108"/>
        <v>0</v>
      </c>
      <c r="U104" s="94">
        <v>0</v>
      </c>
      <c r="V104" s="94">
        <v>0</v>
      </c>
      <c r="W104" s="94">
        <v>0</v>
      </c>
      <c r="X104" s="28">
        <f t="shared" si="109"/>
        <v>0</v>
      </c>
      <c r="Y104" s="24">
        <f t="shared" si="85"/>
        <v>0</v>
      </c>
      <c r="Z104" s="24">
        <f t="shared" si="85"/>
        <v>0</v>
      </c>
      <c r="AA104" s="24">
        <f t="shared" si="85"/>
        <v>0</v>
      </c>
      <c r="AB104" s="28">
        <f t="shared" si="84"/>
        <v>0</v>
      </c>
    </row>
    <row r="105" spans="1:28" ht="38.25" x14ac:dyDescent="0.25">
      <c r="A105" s="154" t="s">
        <v>326</v>
      </c>
      <c r="B105" s="154"/>
      <c r="C105" s="13" t="s">
        <v>292</v>
      </c>
      <c r="D105" s="13" t="s">
        <v>293</v>
      </c>
      <c r="E105" s="28"/>
      <c r="F105" s="28"/>
      <c r="G105" s="28"/>
      <c r="H105" s="28">
        <f t="shared" si="83"/>
        <v>0</v>
      </c>
      <c r="I105" s="94">
        <v>0</v>
      </c>
      <c r="J105" s="94">
        <v>0</v>
      </c>
      <c r="K105" s="94">
        <v>0</v>
      </c>
      <c r="L105" s="28">
        <f t="shared" si="106"/>
        <v>0</v>
      </c>
      <c r="M105" s="94">
        <v>0</v>
      </c>
      <c r="N105" s="94">
        <v>0</v>
      </c>
      <c r="O105" s="94">
        <v>0</v>
      </c>
      <c r="P105" s="28">
        <f t="shared" si="107"/>
        <v>0</v>
      </c>
      <c r="Q105" s="94">
        <v>0</v>
      </c>
      <c r="R105" s="94">
        <v>0</v>
      </c>
      <c r="S105" s="94">
        <v>0</v>
      </c>
      <c r="T105" s="28">
        <f t="shared" si="108"/>
        <v>0</v>
      </c>
      <c r="U105" s="94">
        <v>0</v>
      </c>
      <c r="V105" s="94">
        <v>0</v>
      </c>
      <c r="W105" s="94">
        <v>0</v>
      </c>
      <c r="X105" s="28">
        <f t="shared" si="109"/>
        <v>0</v>
      </c>
      <c r="Y105" s="24">
        <f t="shared" si="85"/>
        <v>0</v>
      </c>
      <c r="Z105" s="24">
        <f t="shared" si="85"/>
        <v>0</v>
      </c>
      <c r="AA105" s="24">
        <f t="shared" si="85"/>
        <v>0</v>
      </c>
      <c r="AB105" s="28">
        <f t="shared" si="84"/>
        <v>0</v>
      </c>
    </row>
    <row r="106" spans="1:28" ht="25.5" x14ac:dyDescent="0.25">
      <c r="A106" s="154" t="s">
        <v>327</v>
      </c>
      <c r="B106" s="154"/>
      <c r="C106" s="13" t="s">
        <v>294</v>
      </c>
      <c r="D106" s="13" t="s">
        <v>295</v>
      </c>
      <c r="E106" s="28"/>
      <c r="F106" s="28"/>
      <c r="G106" s="28"/>
      <c r="H106" s="28">
        <f t="shared" si="83"/>
        <v>0</v>
      </c>
      <c r="I106" s="94">
        <v>0</v>
      </c>
      <c r="J106" s="94">
        <v>0</v>
      </c>
      <c r="K106" s="94">
        <v>0</v>
      </c>
      <c r="L106" s="28">
        <f t="shared" si="106"/>
        <v>0</v>
      </c>
      <c r="M106" s="94">
        <v>0</v>
      </c>
      <c r="N106" s="94">
        <v>0</v>
      </c>
      <c r="O106" s="94">
        <v>0</v>
      </c>
      <c r="P106" s="28">
        <f t="shared" si="107"/>
        <v>0</v>
      </c>
      <c r="Q106" s="94">
        <v>0</v>
      </c>
      <c r="R106" s="94">
        <v>0</v>
      </c>
      <c r="S106" s="94">
        <v>0</v>
      </c>
      <c r="T106" s="28">
        <f t="shared" si="108"/>
        <v>0</v>
      </c>
      <c r="U106" s="94">
        <v>0</v>
      </c>
      <c r="V106" s="94">
        <v>0</v>
      </c>
      <c r="W106" s="94">
        <v>0</v>
      </c>
      <c r="X106" s="28">
        <f t="shared" si="109"/>
        <v>0</v>
      </c>
      <c r="Y106" s="24">
        <f t="shared" si="85"/>
        <v>0</v>
      </c>
      <c r="Z106" s="24">
        <f t="shared" si="85"/>
        <v>0</v>
      </c>
      <c r="AA106" s="24">
        <f t="shared" si="85"/>
        <v>0</v>
      </c>
      <c r="AB106" s="28">
        <f t="shared" si="84"/>
        <v>0</v>
      </c>
    </row>
    <row r="107" spans="1:28" ht="25.5" x14ac:dyDescent="0.25">
      <c r="A107" s="155" t="s">
        <v>328</v>
      </c>
      <c r="B107" s="155"/>
      <c r="C107" s="30" t="s">
        <v>392</v>
      </c>
      <c r="D107" s="30" t="s">
        <v>296</v>
      </c>
      <c r="E107" s="31">
        <f>SUM(E102:E106)</f>
        <v>0</v>
      </c>
      <c r="F107" s="31">
        <f t="shared" ref="F107:G107" si="115">SUM(F102:F106)</f>
        <v>0</v>
      </c>
      <c r="G107" s="31">
        <f t="shared" si="115"/>
        <v>0</v>
      </c>
      <c r="H107" s="31">
        <f t="shared" si="83"/>
        <v>0</v>
      </c>
      <c r="I107" s="96">
        <f>SUM(I102:I106)</f>
        <v>0</v>
      </c>
      <c r="J107" s="96">
        <f t="shared" ref="J107:K107" si="116">SUM(J102:J106)</f>
        <v>0</v>
      </c>
      <c r="K107" s="96">
        <f t="shared" si="116"/>
        <v>0</v>
      </c>
      <c r="L107" s="31">
        <f t="shared" si="106"/>
        <v>0</v>
      </c>
      <c r="M107" s="96">
        <f>SUM(M102:M106)</f>
        <v>0</v>
      </c>
      <c r="N107" s="96">
        <f t="shared" ref="N107:O107" si="117">SUM(N102:N106)</f>
        <v>0</v>
      </c>
      <c r="O107" s="96">
        <f t="shared" si="117"/>
        <v>0</v>
      </c>
      <c r="P107" s="31">
        <f t="shared" si="107"/>
        <v>0</v>
      </c>
      <c r="Q107" s="96">
        <f>SUM(Q102:Q106)</f>
        <v>0</v>
      </c>
      <c r="R107" s="96">
        <f t="shared" ref="R107:S107" si="118">SUM(R102:R106)</f>
        <v>0</v>
      </c>
      <c r="S107" s="96">
        <f t="shared" si="118"/>
        <v>0</v>
      </c>
      <c r="T107" s="31">
        <f t="shared" si="108"/>
        <v>0</v>
      </c>
      <c r="U107" s="96">
        <f>SUM(U102:U106)</f>
        <v>0</v>
      </c>
      <c r="V107" s="96">
        <f t="shared" ref="V107:W107" si="119">SUM(V102:V106)</f>
        <v>0</v>
      </c>
      <c r="W107" s="96">
        <f t="shared" si="119"/>
        <v>0</v>
      </c>
      <c r="X107" s="31">
        <f t="shared" si="109"/>
        <v>0</v>
      </c>
      <c r="Y107" s="31">
        <f t="shared" si="85"/>
        <v>0</v>
      </c>
      <c r="Z107" s="31">
        <f t="shared" si="85"/>
        <v>0</v>
      </c>
      <c r="AA107" s="31">
        <f t="shared" si="85"/>
        <v>0</v>
      </c>
      <c r="AB107" s="31">
        <f t="shared" si="84"/>
        <v>0</v>
      </c>
    </row>
    <row r="108" spans="1:28" ht="25.5" x14ac:dyDescent="0.25">
      <c r="A108" s="155" t="s">
        <v>329</v>
      </c>
      <c r="B108" s="155"/>
      <c r="C108" s="30" t="s">
        <v>30</v>
      </c>
      <c r="D108" s="30" t="s">
        <v>297</v>
      </c>
      <c r="E108" s="31"/>
      <c r="F108" s="31"/>
      <c r="G108" s="31"/>
      <c r="H108" s="31">
        <f t="shared" si="83"/>
        <v>0</v>
      </c>
      <c r="I108" s="96">
        <v>0</v>
      </c>
      <c r="J108" s="96">
        <v>0</v>
      </c>
      <c r="K108" s="96">
        <v>0</v>
      </c>
      <c r="L108" s="31">
        <f t="shared" si="106"/>
        <v>0</v>
      </c>
      <c r="M108" s="96">
        <v>0</v>
      </c>
      <c r="N108" s="96">
        <v>0</v>
      </c>
      <c r="O108" s="96">
        <v>0</v>
      </c>
      <c r="P108" s="31">
        <f t="shared" si="107"/>
        <v>0</v>
      </c>
      <c r="Q108" s="96">
        <v>0</v>
      </c>
      <c r="R108" s="96">
        <v>0</v>
      </c>
      <c r="S108" s="96">
        <v>0</v>
      </c>
      <c r="T108" s="31">
        <f t="shared" si="108"/>
        <v>0</v>
      </c>
      <c r="U108" s="96">
        <v>0</v>
      </c>
      <c r="V108" s="96">
        <v>0</v>
      </c>
      <c r="W108" s="96">
        <v>0</v>
      </c>
      <c r="X108" s="31">
        <f t="shared" si="109"/>
        <v>0</v>
      </c>
      <c r="Y108" s="31">
        <f t="shared" si="85"/>
        <v>0</v>
      </c>
      <c r="Z108" s="31">
        <f t="shared" si="85"/>
        <v>0</v>
      </c>
      <c r="AA108" s="31">
        <f t="shared" si="85"/>
        <v>0</v>
      </c>
      <c r="AB108" s="31">
        <f t="shared" si="84"/>
        <v>0</v>
      </c>
    </row>
    <row r="109" spans="1:28" x14ac:dyDescent="0.25">
      <c r="A109" s="155" t="s">
        <v>331</v>
      </c>
      <c r="B109" s="155"/>
      <c r="C109" s="30" t="s">
        <v>298</v>
      </c>
      <c r="D109" s="30" t="s">
        <v>299</v>
      </c>
      <c r="E109" s="31"/>
      <c r="F109" s="31"/>
      <c r="G109" s="31"/>
      <c r="H109" s="31">
        <f t="shared" si="83"/>
        <v>0</v>
      </c>
      <c r="I109" s="96">
        <v>0</v>
      </c>
      <c r="J109" s="96">
        <v>0</v>
      </c>
      <c r="K109" s="96">
        <v>0</v>
      </c>
      <c r="L109" s="31">
        <f t="shared" si="106"/>
        <v>0</v>
      </c>
      <c r="M109" s="96">
        <v>0</v>
      </c>
      <c r="N109" s="96">
        <v>0</v>
      </c>
      <c r="O109" s="96">
        <v>0</v>
      </c>
      <c r="P109" s="31">
        <f t="shared" si="107"/>
        <v>0</v>
      </c>
      <c r="Q109" s="96">
        <v>0</v>
      </c>
      <c r="R109" s="96">
        <v>0</v>
      </c>
      <c r="S109" s="96">
        <v>0</v>
      </c>
      <c r="T109" s="31">
        <f t="shared" si="108"/>
        <v>0</v>
      </c>
      <c r="U109" s="96">
        <v>0</v>
      </c>
      <c r="V109" s="96">
        <v>0</v>
      </c>
      <c r="W109" s="96">
        <v>0</v>
      </c>
      <c r="X109" s="31">
        <f t="shared" si="109"/>
        <v>0</v>
      </c>
      <c r="Y109" s="31">
        <f t="shared" si="85"/>
        <v>0</v>
      </c>
      <c r="Z109" s="31">
        <f t="shared" si="85"/>
        <v>0</v>
      </c>
      <c r="AA109" s="31">
        <f t="shared" si="85"/>
        <v>0</v>
      </c>
      <c r="AB109" s="31">
        <f t="shared" si="84"/>
        <v>0</v>
      </c>
    </row>
    <row r="110" spans="1:28" ht="25.5" x14ac:dyDescent="0.25">
      <c r="A110" s="145" t="s">
        <v>385</v>
      </c>
      <c r="B110" s="145"/>
      <c r="C110" s="53" t="s">
        <v>330</v>
      </c>
      <c r="D110" s="53" t="s">
        <v>300</v>
      </c>
      <c r="E110" s="34">
        <f>E101+E107+E108+E109</f>
        <v>71279309</v>
      </c>
      <c r="F110" s="34">
        <f t="shared" ref="F110:G110" si="120">F101+F107+F108+F109</f>
        <v>0</v>
      </c>
      <c r="G110" s="34">
        <f t="shared" si="120"/>
        <v>0</v>
      </c>
      <c r="H110" s="34">
        <f t="shared" si="83"/>
        <v>71279309</v>
      </c>
      <c r="I110" s="98">
        <f>I101+I107+I108+I109</f>
        <v>1358280</v>
      </c>
      <c r="J110" s="98">
        <f t="shared" ref="J110:K110" si="121">J101+J107+J108+J109</f>
        <v>3367736</v>
      </c>
      <c r="K110" s="98">
        <f t="shared" si="121"/>
        <v>0</v>
      </c>
      <c r="L110" s="34">
        <f t="shared" si="106"/>
        <v>4726016</v>
      </c>
      <c r="M110" s="98">
        <f>M101+M107+M108+M109</f>
        <v>0</v>
      </c>
      <c r="N110" s="98">
        <f t="shared" ref="N110:O110" si="122">N101+N107+N108+N109</f>
        <v>0</v>
      </c>
      <c r="O110" s="98">
        <f t="shared" si="122"/>
        <v>0</v>
      </c>
      <c r="P110" s="34">
        <f t="shared" si="107"/>
        <v>0</v>
      </c>
      <c r="Q110" s="98">
        <f>Q101+Q107+Q108+Q109</f>
        <v>0</v>
      </c>
      <c r="R110" s="98">
        <f t="shared" ref="R110:S110" si="123">R101+R107+R108+R109</f>
        <v>0</v>
      </c>
      <c r="S110" s="98">
        <f t="shared" si="123"/>
        <v>0</v>
      </c>
      <c r="T110" s="34">
        <f t="shared" si="108"/>
        <v>0</v>
      </c>
      <c r="U110" s="98">
        <f>U101+U107+U108+U109</f>
        <v>0</v>
      </c>
      <c r="V110" s="98">
        <f t="shared" ref="V110:W110" si="124">V101+V107+V108+V109</f>
        <v>0</v>
      </c>
      <c r="W110" s="98">
        <f t="shared" si="124"/>
        <v>0</v>
      </c>
      <c r="X110" s="34">
        <f t="shared" si="109"/>
        <v>0</v>
      </c>
      <c r="Y110" s="34">
        <f t="shared" si="85"/>
        <v>72637589</v>
      </c>
      <c r="Z110" s="34">
        <f t="shared" si="85"/>
        <v>3367736</v>
      </c>
      <c r="AA110" s="34">
        <f t="shared" si="85"/>
        <v>0</v>
      </c>
      <c r="AB110" s="34">
        <f t="shared" si="84"/>
        <v>76005325</v>
      </c>
    </row>
    <row r="111" spans="1:28" ht="21.75" customHeight="1" x14ac:dyDescent="0.25">
      <c r="A111" s="163" t="s">
        <v>386</v>
      </c>
      <c r="B111" s="163"/>
      <c r="C111" s="37" t="s">
        <v>393</v>
      </c>
      <c r="D111" s="37" t="s">
        <v>332</v>
      </c>
      <c r="E111" s="38">
        <f>E80+E110</f>
        <v>79409309</v>
      </c>
      <c r="F111" s="38">
        <f t="shared" ref="F111:G111" si="125">F80+F110</f>
        <v>0</v>
      </c>
      <c r="G111" s="38">
        <f t="shared" si="125"/>
        <v>0</v>
      </c>
      <c r="H111" s="55">
        <f t="shared" si="83"/>
        <v>79409309</v>
      </c>
      <c r="I111" s="99">
        <f>I80+I110</f>
        <v>1358280</v>
      </c>
      <c r="J111" s="99">
        <f t="shared" ref="J111:K111" si="126">J80+J110</f>
        <v>3367736</v>
      </c>
      <c r="K111" s="99">
        <f t="shared" si="126"/>
        <v>0</v>
      </c>
      <c r="L111" s="55">
        <f t="shared" si="106"/>
        <v>4726016</v>
      </c>
      <c r="M111" s="99">
        <f>M80+M110</f>
        <v>0</v>
      </c>
      <c r="N111" s="99">
        <f t="shared" ref="N111:O111" si="127">N80+N110</f>
        <v>0</v>
      </c>
      <c r="O111" s="99">
        <f t="shared" si="127"/>
        <v>0</v>
      </c>
      <c r="P111" s="55">
        <f t="shared" si="107"/>
        <v>0</v>
      </c>
      <c r="Q111" s="99">
        <f>Q80+Q110</f>
        <v>0</v>
      </c>
      <c r="R111" s="99">
        <f t="shared" ref="R111:S111" si="128">R80+R110</f>
        <v>0</v>
      </c>
      <c r="S111" s="99">
        <f t="shared" si="128"/>
        <v>0</v>
      </c>
      <c r="T111" s="55">
        <f t="shared" si="108"/>
        <v>0</v>
      </c>
      <c r="U111" s="99">
        <f>U80+U110</f>
        <v>0</v>
      </c>
      <c r="V111" s="99">
        <f t="shared" ref="V111:W111" si="129">V80+V110</f>
        <v>0</v>
      </c>
      <c r="W111" s="99">
        <f t="shared" si="129"/>
        <v>0</v>
      </c>
      <c r="X111" s="55">
        <f t="shared" si="109"/>
        <v>0</v>
      </c>
      <c r="Y111" s="55">
        <f t="shared" si="85"/>
        <v>80767589</v>
      </c>
      <c r="Z111" s="55">
        <f t="shared" si="85"/>
        <v>3367736</v>
      </c>
      <c r="AA111" s="55">
        <f t="shared" si="85"/>
        <v>0</v>
      </c>
      <c r="AB111" s="55">
        <f t="shared" si="84"/>
        <v>84135325</v>
      </c>
    </row>
    <row r="112" spans="1:28" x14ac:dyDescent="0.25">
      <c r="A112" s="21"/>
      <c r="B112" s="21"/>
      <c r="C112" s="2"/>
      <c r="D112" s="2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</row>
    <row r="113" spans="1:28" x14ac:dyDescent="0.25">
      <c r="A113" s="21"/>
      <c r="B113" s="21"/>
      <c r="C113" s="2"/>
      <c r="D113" s="2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</row>
    <row r="114" spans="1:28" x14ac:dyDescent="0.25">
      <c r="A114" s="21"/>
      <c r="B114" s="21"/>
      <c r="C114" s="2"/>
      <c r="D114" s="2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</row>
    <row r="115" spans="1:28" x14ac:dyDescent="0.25">
      <c r="A115" s="162"/>
      <c r="B115" s="162"/>
      <c r="C115" s="4"/>
      <c r="D115" s="4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</row>
    <row r="116" spans="1:28" x14ac:dyDescent="0.25">
      <c r="A116" s="145" t="s">
        <v>41</v>
      </c>
      <c r="B116" s="145"/>
      <c r="C116" s="157" t="s">
        <v>59</v>
      </c>
      <c r="D116" s="157"/>
      <c r="E116" s="157"/>
      <c r="F116" s="157"/>
      <c r="G116" s="157"/>
      <c r="H116" s="157"/>
      <c r="I116" s="164"/>
      <c r="J116" s="157"/>
      <c r="K116" s="157"/>
      <c r="L116" s="157"/>
      <c r="M116" s="157"/>
      <c r="N116" s="157"/>
      <c r="O116" s="157"/>
      <c r="P116" s="157"/>
      <c r="Q116" s="157"/>
      <c r="R116" s="157"/>
      <c r="S116" s="157"/>
      <c r="T116" s="157"/>
      <c r="U116" s="157"/>
      <c r="V116" s="157"/>
      <c r="W116" s="157"/>
      <c r="X116" s="157"/>
      <c r="Y116" s="157"/>
      <c r="Z116" s="157"/>
      <c r="AA116" s="157"/>
      <c r="AB116" s="157"/>
    </row>
    <row r="117" spans="1:28" x14ac:dyDescent="0.25">
      <c r="A117" s="145" t="s">
        <v>55</v>
      </c>
      <c r="B117" s="145"/>
      <c r="C117" s="160" t="s">
        <v>56</v>
      </c>
      <c r="D117" s="33"/>
      <c r="E117" s="158" t="str">
        <f>E6</f>
        <v>2021. évi eredeti előirányzat</v>
      </c>
      <c r="F117" s="158"/>
      <c r="G117" s="158"/>
      <c r="H117" s="158"/>
      <c r="I117" s="165" t="str">
        <f>I6</f>
        <v>2021. évi I. számú módosítás</v>
      </c>
      <c r="J117" s="158"/>
      <c r="K117" s="158"/>
      <c r="L117" s="158"/>
      <c r="M117" s="158" t="str">
        <f>M6</f>
        <v>2021. évi II. számú módosítás</v>
      </c>
      <c r="N117" s="158"/>
      <c r="O117" s="158"/>
      <c r="P117" s="158"/>
      <c r="Q117" s="158" t="str">
        <f>Q6</f>
        <v>2021. évi III. számú módosítás</v>
      </c>
      <c r="R117" s="158"/>
      <c r="S117" s="158"/>
      <c r="T117" s="158"/>
      <c r="U117" s="158" t="str">
        <f>U6</f>
        <v>2021. évi IV. számú módosítás</v>
      </c>
      <c r="V117" s="158"/>
      <c r="W117" s="158"/>
      <c r="X117" s="158"/>
      <c r="Y117" s="158" t="str">
        <f>Y6</f>
        <v>2021. évi módosított előirányzat</v>
      </c>
      <c r="Z117" s="158"/>
      <c r="AA117" s="158"/>
      <c r="AB117" s="158"/>
    </row>
    <row r="118" spans="1:28" ht="25.5" x14ac:dyDescent="0.25">
      <c r="A118" s="145"/>
      <c r="B118" s="145"/>
      <c r="C118" s="160"/>
      <c r="D118" s="33"/>
      <c r="E118" s="39" t="s">
        <v>0</v>
      </c>
      <c r="F118" s="39" t="s">
        <v>1</v>
      </c>
      <c r="G118" s="39" t="s">
        <v>2</v>
      </c>
      <c r="H118" s="39" t="s">
        <v>3</v>
      </c>
      <c r="I118" s="90" t="s">
        <v>0</v>
      </c>
      <c r="J118" s="88" t="s">
        <v>1</v>
      </c>
      <c r="K118" s="88" t="s">
        <v>2</v>
      </c>
      <c r="L118" s="88" t="s">
        <v>3</v>
      </c>
      <c r="M118" s="88" t="s">
        <v>0</v>
      </c>
      <c r="N118" s="88" t="s">
        <v>1</v>
      </c>
      <c r="O118" s="88" t="s">
        <v>2</v>
      </c>
      <c r="P118" s="88" t="s">
        <v>3</v>
      </c>
      <c r="Q118" s="88" t="s">
        <v>0</v>
      </c>
      <c r="R118" s="88" t="s">
        <v>1</v>
      </c>
      <c r="S118" s="88" t="s">
        <v>2</v>
      </c>
      <c r="T118" s="88" t="s">
        <v>3</v>
      </c>
      <c r="U118" s="88" t="s">
        <v>0</v>
      </c>
      <c r="V118" s="88" t="s">
        <v>1</v>
      </c>
      <c r="W118" s="88" t="s">
        <v>2</v>
      </c>
      <c r="X118" s="88" t="s">
        <v>3</v>
      </c>
      <c r="Y118" s="88" t="s">
        <v>0</v>
      </c>
      <c r="Z118" s="88" t="s">
        <v>1</v>
      </c>
      <c r="AA118" s="88" t="s">
        <v>2</v>
      </c>
      <c r="AB118" s="88" t="s">
        <v>3</v>
      </c>
    </row>
    <row r="119" spans="1:28" x14ac:dyDescent="0.25">
      <c r="A119" s="145">
        <v>1</v>
      </c>
      <c r="B119" s="145"/>
      <c r="C119" s="39">
        <v>2</v>
      </c>
      <c r="D119" s="33"/>
      <c r="E119" s="39">
        <v>3</v>
      </c>
      <c r="F119" s="39">
        <v>4</v>
      </c>
      <c r="G119" s="39">
        <v>5</v>
      </c>
      <c r="H119" s="39">
        <v>6</v>
      </c>
      <c r="I119" s="90">
        <v>3</v>
      </c>
      <c r="J119" s="88">
        <v>4</v>
      </c>
      <c r="K119" s="88">
        <v>5</v>
      </c>
      <c r="L119" s="88">
        <v>6</v>
      </c>
      <c r="M119" s="88">
        <v>3</v>
      </c>
      <c r="N119" s="88">
        <v>4</v>
      </c>
      <c r="O119" s="88">
        <v>5</v>
      </c>
      <c r="P119" s="88">
        <v>6</v>
      </c>
      <c r="Q119" s="88">
        <v>3</v>
      </c>
      <c r="R119" s="88">
        <v>4</v>
      </c>
      <c r="S119" s="88">
        <v>5</v>
      </c>
      <c r="T119" s="88">
        <v>6</v>
      </c>
      <c r="U119" s="88">
        <v>3</v>
      </c>
      <c r="V119" s="88">
        <v>4</v>
      </c>
      <c r="W119" s="88">
        <v>5</v>
      </c>
      <c r="X119" s="88">
        <v>6</v>
      </c>
      <c r="Y119" s="88">
        <v>3</v>
      </c>
      <c r="Z119" s="88">
        <v>4</v>
      </c>
      <c r="AA119" s="88">
        <v>5</v>
      </c>
      <c r="AB119" s="88">
        <v>6</v>
      </c>
    </row>
    <row r="120" spans="1:28" x14ac:dyDescent="0.25">
      <c r="A120" s="168" t="s">
        <v>40</v>
      </c>
      <c r="B120" s="168"/>
      <c r="C120" s="168"/>
      <c r="D120" s="168"/>
      <c r="E120" s="168"/>
      <c r="F120" s="168"/>
      <c r="G120" s="168"/>
      <c r="H120" s="168"/>
    </row>
    <row r="121" spans="1:28" x14ac:dyDescent="0.25">
      <c r="A121" s="151" t="s">
        <v>84</v>
      </c>
      <c r="B121" s="151"/>
      <c r="C121" s="23" t="s">
        <v>243</v>
      </c>
      <c r="D121" s="23" t="s">
        <v>239</v>
      </c>
      <c r="E121" s="24">
        <v>51613010</v>
      </c>
      <c r="F121" s="24"/>
      <c r="G121" s="24"/>
      <c r="H121" s="24">
        <f t="shared" ref="H121:H142" si="130">E121+F121+G121</f>
        <v>51613010</v>
      </c>
      <c r="I121" s="91">
        <v>1176000</v>
      </c>
      <c r="J121" s="91"/>
      <c r="K121" s="91"/>
      <c r="L121" s="24">
        <f t="shared" ref="L121:L128" si="131">I121+J121+K121</f>
        <v>1176000</v>
      </c>
      <c r="M121" s="91"/>
      <c r="N121" s="91"/>
      <c r="O121" s="91"/>
      <c r="P121" s="24">
        <f t="shared" ref="P121:P128" si="132">M121+N121+O121</f>
        <v>0</v>
      </c>
      <c r="Q121" s="91"/>
      <c r="R121" s="91"/>
      <c r="S121" s="91"/>
      <c r="T121" s="24">
        <f t="shared" ref="T121:T128" si="133">Q121+R121+S121</f>
        <v>0</v>
      </c>
      <c r="U121" s="91"/>
      <c r="V121" s="91"/>
      <c r="W121" s="91"/>
      <c r="X121" s="24">
        <f t="shared" ref="X121:X128" si="134">U121+V121+W121</f>
        <v>0</v>
      </c>
      <c r="Y121" s="24">
        <f t="shared" ref="Y121:AA136" si="135">+E121+I121+M121+Q121+U121</f>
        <v>52789010</v>
      </c>
      <c r="Z121" s="24">
        <f t="shared" si="135"/>
        <v>0</v>
      </c>
      <c r="AA121" s="24">
        <f t="shared" si="135"/>
        <v>0</v>
      </c>
      <c r="AB121" s="24">
        <f t="shared" ref="AB121:AB144" si="136">Y121+Z121+AA121</f>
        <v>52789010</v>
      </c>
    </row>
    <row r="122" spans="1:28" ht="25.5" x14ac:dyDescent="0.25">
      <c r="A122" s="151" t="s">
        <v>85</v>
      </c>
      <c r="B122" s="151"/>
      <c r="C122" s="23" t="s">
        <v>240</v>
      </c>
      <c r="D122" s="23" t="s">
        <v>241</v>
      </c>
      <c r="E122" s="24">
        <v>7906128</v>
      </c>
      <c r="F122" s="24"/>
      <c r="G122" s="24"/>
      <c r="H122" s="24">
        <f t="shared" si="130"/>
        <v>7906128</v>
      </c>
      <c r="I122" s="91">
        <v>182280</v>
      </c>
      <c r="J122" s="91"/>
      <c r="K122" s="91"/>
      <c r="L122" s="24">
        <f t="shared" si="131"/>
        <v>182280</v>
      </c>
      <c r="M122" s="91"/>
      <c r="N122" s="91"/>
      <c r="O122" s="91"/>
      <c r="P122" s="24">
        <f t="shared" si="132"/>
        <v>0</v>
      </c>
      <c r="Q122" s="91"/>
      <c r="R122" s="91"/>
      <c r="S122" s="91"/>
      <c r="T122" s="24">
        <f t="shared" si="133"/>
        <v>0</v>
      </c>
      <c r="U122" s="91"/>
      <c r="V122" s="91"/>
      <c r="W122" s="91"/>
      <c r="X122" s="24">
        <f t="shared" si="134"/>
        <v>0</v>
      </c>
      <c r="Y122" s="24">
        <f t="shared" si="135"/>
        <v>8088408</v>
      </c>
      <c r="Z122" s="24">
        <f t="shared" si="135"/>
        <v>0</v>
      </c>
      <c r="AA122" s="24">
        <f t="shared" si="135"/>
        <v>0</v>
      </c>
      <c r="AB122" s="24">
        <f t="shared" si="136"/>
        <v>8088408</v>
      </c>
    </row>
    <row r="123" spans="1:28" x14ac:dyDescent="0.25">
      <c r="A123" s="151" t="s">
        <v>86</v>
      </c>
      <c r="B123" s="151"/>
      <c r="C123" s="23" t="s">
        <v>42</v>
      </c>
      <c r="D123" s="23" t="s">
        <v>242</v>
      </c>
      <c r="E123" s="24">
        <v>19770791</v>
      </c>
      <c r="F123" s="24"/>
      <c r="G123" s="24"/>
      <c r="H123" s="24">
        <f t="shared" si="130"/>
        <v>19770791</v>
      </c>
      <c r="I123" s="91"/>
      <c r="J123" s="91"/>
      <c r="K123" s="91"/>
      <c r="L123" s="24">
        <f t="shared" si="131"/>
        <v>0</v>
      </c>
      <c r="M123" s="91"/>
      <c r="N123" s="91"/>
      <c r="O123" s="91"/>
      <c r="P123" s="24">
        <f t="shared" si="132"/>
        <v>0</v>
      </c>
      <c r="Q123" s="91"/>
      <c r="R123" s="91"/>
      <c r="S123" s="91"/>
      <c r="T123" s="24">
        <f t="shared" si="133"/>
        <v>0</v>
      </c>
      <c r="U123" s="91"/>
      <c r="V123" s="91"/>
      <c r="W123" s="91"/>
      <c r="X123" s="24">
        <f t="shared" si="134"/>
        <v>0</v>
      </c>
      <c r="Y123" s="24">
        <f t="shared" si="135"/>
        <v>19770791</v>
      </c>
      <c r="Z123" s="24">
        <f t="shared" si="135"/>
        <v>0</v>
      </c>
      <c r="AA123" s="24">
        <f t="shared" si="135"/>
        <v>0</v>
      </c>
      <c r="AB123" s="24">
        <f t="shared" si="136"/>
        <v>19770791</v>
      </c>
    </row>
    <row r="124" spans="1:28" x14ac:dyDescent="0.25">
      <c r="A124" s="151" t="s">
        <v>87</v>
      </c>
      <c r="B124" s="151"/>
      <c r="C124" s="23" t="s">
        <v>31</v>
      </c>
      <c r="D124" s="23" t="s">
        <v>244</v>
      </c>
      <c r="E124" s="24"/>
      <c r="F124" s="24"/>
      <c r="G124" s="24"/>
      <c r="H124" s="24">
        <f t="shared" si="130"/>
        <v>0</v>
      </c>
      <c r="I124" s="91"/>
      <c r="J124" s="91"/>
      <c r="K124" s="91"/>
      <c r="L124" s="24">
        <f t="shared" si="131"/>
        <v>0</v>
      </c>
      <c r="M124" s="91"/>
      <c r="N124" s="91"/>
      <c r="O124" s="91"/>
      <c r="P124" s="24">
        <f t="shared" si="132"/>
        <v>0</v>
      </c>
      <c r="Q124" s="91"/>
      <c r="R124" s="91"/>
      <c r="S124" s="91"/>
      <c r="T124" s="24">
        <f t="shared" si="133"/>
        <v>0</v>
      </c>
      <c r="U124" s="91"/>
      <c r="V124" s="91"/>
      <c r="W124" s="91"/>
      <c r="X124" s="24">
        <f t="shared" si="134"/>
        <v>0</v>
      </c>
      <c r="Y124" s="24">
        <f t="shared" si="135"/>
        <v>0</v>
      </c>
      <c r="Z124" s="24">
        <f t="shared" si="135"/>
        <v>0</v>
      </c>
      <c r="AA124" s="24">
        <f t="shared" si="135"/>
        <v>0</v>
      </c>
      <c r="AB124" s="24">
        <f t="shared" si="136"/>
        <v>0</v>
      </c>
    </row>
    <row r="125" spans="1:28" x14ac:dyDescent="0.25">
      <c r="A125" s="151" t="s">
        <v>88</v>
      </c>
      <c r="B125" s="151"/>
      <c r="C125" s="23" t="s">
        <v>246</v>
      </c>
      <c r="D125" s="23" t="s">
        <v>245</v>
      </c>
      <c r="E125" s="24"/>
      <c r="F125" s="24"/>
      <c r="G125" s="24"/>
      <c r="H125" s="24">
        <f t="shared" si="130"/>
        <v>0</v>
      </c>
      <c r="I125" s="91">
        <v>3367736</v>
      </c>
      <c r="J125" s="91"/>
      <c r="K125" s="91"/>
      <c r="L125" s="24">
        <f t="shared" si="131"/>
        <v>3367736</v>
      </c>
      <c r="M125" s="91"/>
      <c r="N125" s="91"/>
      <c r="O125" s="91"/>
      <c r="P125" s="24">
        <f t="shared" si="132"/>
        <v>0</v>
      </c>
      <c r="Q125" s="91"/>
      <c r="R125" s="91"/>
      <c r="S125" s="91"/>
      <c r="T125" s="24">
        <f t="shared" si="133"/>
        <v>0</v>
      </c>
      <c r="U125" s="91"/>
      <c r="V125" s="91"/>
      <c r="W125" s="91"/>
      <c r="X125" s="24">
        <f t="shared" si="134"/>
        <v>0</v>
      </c>
      <c r="Y125" s="24">
        <f t="shared" si="135"/>
        <v>3367736</v>
      </c>
      <c r="Z125" s="24">
        <f t="shared" si="135"/>
        <v>0</v>
      </c>
      <c r="AA125" s="24">
        <f t="shared" si="135"/>
        <v>0</v>
      </c>
      <c r="AB125" s="24">
        <f t="shared" si="136"/>
        <v>3367736</v>
      </c>
    </row>
    <row r="126" spans="1:28" x14ac:dyDescent="0.25">
      <c r="A126" s="151" t="s">
        <v>89</v>
      </c>
      <c r="B126" s="151"/>
      <c r="C126" s="23" t="s">
        <v>248</v>
      </c>
      <c r="D126" s="23" t="s">
        <v>247</v>
      </c>
      <c r="E126" s="24">
        <v>119380</v>
      </c>
      <c r="F126" s="24"/>
      <c r="G126" s="24"/>
      <c r="H126" s="24">
        <f t="shared" si="130"/>
        <v>119380</v>
      </c>
      <c r="I126" s="91"/>
      <c r="J126" s="91"/>
      <c r="K126" s="91"/>
      <c r="L126" s="24">
        <f t="shared" si="131"/>
        <v>0</v>
      </c>
      <c r="M126" s="91"/>
      <c r="N126" s="91"/>
      <c r="O126" s="91"/>
      <c r="P126" s="24">
        <f t="shared" si="132"/>
        <v>0</v>
      </c>
      <c r="Q126" s="91"/>
      <c r="R126" s="91"/>
      <c r="S126" s="91"/>
      <c r="T126" s="24">
        <f t="shared" si="133"/>
        <v>0</v>
      </c>
      <c r="U126" s="91"/>
      <c r="V126" s="91"/>
      <c r="W126" s="91"/>
      <c r="X126" s="24">
        <f t="shared" si="134"/>
        <v>0</v>
      </c>
      <c r="Y126" s="24">
        <f t="shared" si="135"/>
        <v>119380</v>
      </c>
      <c r="Z126" s="24">
        <f t="shared" si="135"/>
        <v>0</v>
      </c>
      <c r="AA126" s="24">
        <f t="shared" si="135"/>
        <v>0</v>
      </c>
      <c r="AB126" s="24">
        <f t="shared" si="136"/>
        <v>119380</v>
      </c>
    </row>
    <row r="127" spans="1:28" x14ac:dyDescent="0.25">
      <c r="A127" s="151" t="s">
        <v>90</v>
      </c>
      <c r="B127" s="151"/>
      <c r="C127" s="23" t="s">
        <v>32</v>
      </c>
      <c r="D127" s="23" t="s">
        <v>249</v>
      </c>
      <c r="E127" s="24"/>
      <c r="F127" s="24"/>
      <c r="G127" s="24"/>
      <c r="H127" s="24">
        <f t="shared" si="130"/>
        <v>0</v>
      </c>
      <c r="I127" s="91"/>
      <c r="J127" s="91"/>
      <c r="K127" s="91"/>
      <c r="L127" s="24">
        <f t="shared" si="131"/>
        <v>0</v>
      </c>
      <c r="M127" s="91"/>
      <c r="N127" s="91"/>
      <c r="O127" s="91"/>
      <c r="P127" s="24">
        <f t="shared" si="132"/>
        <v>0</v>
      </c>
      <c r="Q127" s="91"/>
      <c r="R127" s="91"/>
      <c r="S127" s="91"/>
      <c r="T127" s="24">
        <f t="shared" si="133"/>
        <v>0</v>
      </c>
      <c r="U127" s="91"/>
      <c r="V127" s="91"/>
      <c r="W127" s="91"/>
      <c r="X127" s="24">
        <f t="shared" si="134"/>
        <v>0</v>
      </c>
      <c r="Y127" s="24">
        <f t="shared" si="135"/>
        <v>0</v>
      </c>
      <c r="Z127" s="24">
        <f t="shared" si="135"/>
        <v>0</v>
      </c>
      <c r="AA127" s="24">
        <f t="shared" si="135"/>
        <v>0</v>
      </c>
      <c r="AB127" s="24">
        <f t="shared" si="136"/>
        <v>0</v>
      </c>
    </row>
    <row r="128" spans="1:28" x14ac:dyDescent="0.25">
      <c r="A128" s="151" t="s">
        <v>91</v>
      </c>
      <c r="B128" s="151"/>
      <c r="C128" s="23" t="s">
        <v>251</v>
      </c>
      <c r="D128" s="23" t="s">
        <v>250</v>
      </c>
      <c r="E128" s="24"/>
      <c r="F128" s="24"/>
      <c r="G128" s="24"/>
      <c r="H128" s="24">
        <f t="shared" si="130"/>
        <v>0</v>
      </c>
      <c r="I128" s="91"/>
      <c r="J128" s="91"/>
      <c r="K128" s="91"/>
      <c r="L128" s="24">
        <f t="shared" si="131"/>
        <v>0</v>
      </c>
      <c r="M128" s="91"/>
      <c r="N128" s="91"/>
      <c r="O128" s="91"/>
      <c r="P128" s="24">
        <f t="shared" si="132"/>
        <v>0</v>
      </c>
      <c r="Q128" s="91"/>
      <c r="R128" s="91"/>
      <c r="S128" s="91"/>
      <c r="T128" s="24">
        <f t="shared" si="133"/>
        <v>0</v>
      </c>
      <c r="U128" s="91"/>
      <c r="V128" s="91"/>
      <c r="W128" s="91"/>
      <c r="X128" s="24">
        <f t="shared" si="134"/>
        <v>0</v>
      </c>
      <c r="Y128" s="24">
        <f t="shared" si="135"/>
        <v>0</v>
      </c>
      <c r="Z128" s="24">
        <f t="shared" si="135"/>
        <v>0</v>
      </c>
      <c r="AA128" s="24">
        <f t="shared" si="135"/>
        <v>0</v>
      </c>
      <c r="AB128" s="24">
        <f t="shared" si="136"/>
        <v>0</v>
      </c>
    </row>
    <row r="129" spans="1:28" ht="25.5" x14ac:dyDescent="0.25">
      <c r="A129" s="145" t="s">
        <v>92</v>
      </c>
      <c r="B129" s="145"/>
      <c r="C129" s="33" t="s">
        <v>253</v>
      </c>
      <c r="D129" s="33" t="s">
        <v>252</v>
      </c>
      <c r="E129" s="34">
        <f>SUM(E121:E128)</f>
        <v>79409309</v>
      </c>
      <c r="F129" s="34">
        <f t="shared" ref="F129:H129" si="137">SUM(F121:F128)</f>
        <v>0</v>
      </c>
      <c r="G129" s="34">
        <f t="shared" si="137"/>
        <v>0</v>
      </c>
      <c r="H129" s="34">
        <f t="shared" si="137"/>
        <v>79409309</v>
      </c>
      <c r="I129" s="98">
        <f>SUM(I121:I128)</f>
        <v>4726016</v>
      </c>
      <c r="J129" s="98">
        <f t="shared" ref="J129:K129" si="138">SUM(J121:J128)</f>
        <v>0</v>
      </c>
      <c r="K129" s="98">
        <f t="shared" si="138"/>
        <v>0</v>
      </c>
      <c r="L129" s="34">
        <f>SUM(L121:L128)</f>
        <v>4726016</v>
      </c>
      <c r="M129" s="98">
        <f>SUM(M121:M128)</f>
        <v>0</v>
      </c>
      <c r="N129" s="98">
        <f t="shared" ref="N129:O129" si="139">SUM(N121:N128)</f>
        <v>0</v>
      </c>
      <c r="O129" s="98">
        <f t="shared" si="139"/>
        <v>0</v>
      </c>
      <c r="P129" s="34">
        <f>SUM(P121:P128)</f>
        <v>0</v>
      </c>
      <c r="Q129" s="98">
        <f>SUM(Q121:Q128)</f>
        <v>0</v>
      </c>
      <c r="R129" s="98">
        <f t="shared" ref="R129:S129" si="140">SUM(R121:R128)</f>
        <v>0</v>
      </c>
      <c r="S129" s="98">
        <f t="shared" si="140"/>
        <v>0</v>
      </c>
      <c r="T129" s="34">
        <f>SUM(T121:T128)</f>
        <v>0</v>
      </c>
      <c r="U129" s="98">
        <f>SUM(U121:U128)</f>
        <v>0</v>
      </c>
      <c r="V129" s="98">
        <f t="shared" ref="V129:W129" si="141">SUM(V121:V128)</f>
        <v>0</v>
      </c>
      <c r="W129" s="98">
        <f t="shared" si="141"/>
        <v>0</v>
      </c>
      <c r="X129" s="34">
        <f>SUM(X121:X128)</f>
        <v>0</v>
      </c>
      <c r="Y129" s="24">
        <f t="shared" si="135"/>
        <v>84135325</v>
      </c>
      <c r="Z129" s="24">
        <f t="shared" si="135"/>
        <v>0</v>
      </c>
      <c r="AA129" s="24">
        <f t="shared" si="135"/>
        <v>0</v>
      </c>
      <c r="AB129" s="24">
        <f t="shared" si="136"/>
        <v>84135325</v>
      </c>
    </row>
    <row r="130" spans="1:28" ht="25.5" x14ac:dyDescent="0.25">
      <c r="A130" s="151" t="s">
        <v>93</v>
      </c>
      <c r="B130" s="151"/>
      <c r="C130" s="23" t="s">
        <v>352</v>
      </c>
      <c r="D130" s="23" t="s">
        <v>335</v>
      </c>
      <c r="E130" s="24"/>
      <c r="F130" s="24"/>
      <c r="G130" s="24"/>
      <c r="H130" s="24">
        <f t="shared" si="130"/>
        <v>0</v>
      </c>
      <c r="I130" s="91"/>
      <c r="J130" s="91"/>
      <c r="K130" s="91"/>
      <c r="L130" s="24">
        <f t="shared" ref="L130:L138" si="142">I130+J130+K130</f>
        <v>0</v>
      </c>
      <c r="M130" s="91"/>
      <c r="N130" s="91"/>
      <c r="O130" s="91"/>
      <c r="P130" s="24">
        <f t="shared" ref="P130:P138" si="143">M130+N130+O130</f>
        <v>0</v>
      </c>
      <c r="Q130" s="91"/>
      <c r="R130" s="91"/>
      <c r="S130" s="91"/>
      <c r="T130" s="24">
        <f t="shared" ref="T130:T138" si="144">Q130+R130+S130</f>
        <v>0</v>
      </c>
      <c r="U130" s="91"/>
      <c r="V130" s="91"/>
      <c r="W130" s="91"/>
      <c r="X130" s="24">
        <f t="shared" ref="X130:X138" si="145">U130+V130+W130</f>
        <v>0</v>
      </c>
      <c r="Y130" s="24">
        <f t="shared" si="135"/>
        <v>0</v>
      </c>
      <c r="Z130" s="24">
        <f t="shared" si="135"/>
        <v>0</v>
      </c>
      <c r="AA130" s="24">
        <f t="shared" si="135"/>
        <v>0</v>
      </c>
      <c r="AB130" s="24">
        <f t="shared" si="136"/>
        <v>0</v>
      </c>
    </row>
    <row r="131" spans="1:28" x14ac:dyDescent="0.25">
      <c r="A131" s="151" t="s">
        <v>94</v>
      </c>
      <c r="B131" s="151"/>
      <c r="C131" s="23" t="s">
        <v>353</v>
      </c>
      <c r="D131" s="23" t="s">
        <v>336</v>
      </c>
      <c r="E131" s="24"/>
      <c r="F131" s="24"/>
      <c r="G131" s="24"/>
      <c r="H131" s="24">
        <f t="shared" si="130"/>
        <v>0</v>
      </c>
      <c r="I131" s="91"/>
      <c r="J131" s="91"/>
      <c r="K131" s="91"/>
      <c r="L131" s="24">
        <f t="shared" si="142"/>
        <v>0</v>
      </c>
      <c r="M131" s="91"/>
      <c r="N131" s="91"/>
      <c r="O131" s="91"/>
      <c r="P131" s="24">
        <f t="shared" si="143"/>
        <v>0</v>
      </c>
      <c r="Q131" s="91"/>
      <c r="R131" s="91"/>
      <c r="S131" s="91"/>
      <c r="T131" s="24">
        <f t="shared" si="144"/>
        <v>0</v>
      </c>
      <c r="U131" s="91"/>
      <c r="V131" s="91"/>
      <c r="W131" s="91"/>
      <c r="X131" s="24">
        <f t="shared" si="145"/>
        <v>0</v>
      </c>
      <c r="Y131" s="24">
        <f t="shared" si="135"/>
        <v>0</v>
      </c>
      <c r="Z131" s="24">
        <f t="shared" si="135"/>
        <v>0</v>
      </c>
      <c r="AA131" s="24">
        <f t="shared" si="135"/>
        <v>0</v>
      </c>
      <c r="AB131" s="24">
        <f t="shared" si="136"/>
        <v>0</v>
      </c>
    </row>
    <row r="132" spans="1:28" ht="25.5" x14ac:dyDescent="0.25">
      <c r="A132" s="151" t="s">
        <v>95</v>
      </c>
      <c r="B132" s="151"/>
      <c r="C132" s="23" t="s">
        <v>35</v>
      </c>
      <c r="D132" s="23" t="s">
        <v>337</v>
      </c>
      <c r="E132" s="24"/>
      <c r="F132" s="24"/>
      <c r="G132" s="24"/>
      <c r="H132" s="24">
        <f t="shared" si="130"/>
        <v>0</v>
      </c>
      <c r="I132" s="91"/>
      <c r="J132" s="91"/>
      <c r="K132" s="91"/>
      <c r="L132" s="24">
        <f t="shared" si="142"/>
        <v>0</v>
      </c>
      <c r="M132" s="91"/>
      <c r="N132" s="91"/>
      <c r="O132" s="91"/>
      <c r="P132" s="24">
        <f t="shared" si="143"/>
        <v>0</v>
      </c>
      <c r="Q132" s="91"/>
      <c r="R132" s="91"/>
      <c r="S132" s="91"/>
      <c r="T132" s="24">
        <f t="shared" si="144"/>
        <v>0</v>
      </c>
      <c r="U132" s="91"/>
      <c r="V132" s="91"/>
      <c r="W132" s="91"/>
      <c r="X132" s="24">
        <f t="shared" si="145"/>
        <v>0</v>
      </c>
      <c r="Y132" s="24">
        <f t="shared" si="135"/>
        <v>0</v>
      </c>
      <c r="Z132" s="24">
        <f t="shared" si="135"/>
        <v>0</v>
      </c>
      <c r="AA132" s="24">
        <f t="shared" si="135"/>
        <v>0</v>
      </c>
      <c r="AB132" s="24">
        <f t="shared" si="136"/>
        <v>0</v>
      </c>
    </row>
    <row r="133" spans="1:28" ht="25.5" x14ac:dyDescent="0.25">
      <c r="A133" s="151" t="s">
        <v>96</v>
      </c>
      <c r="B133" s="151"/>
      <c r="C133" s="23" t="s">
        <v>36</v>
      </c>
      <c r="D133" s="23" t="s">
        <v>338</v>
      </c>
      <c r="E133" s="24"/>
      <c r="F133" s="24"/>
      <c r="G133" s="24"/>
      <c r="H133" s="24">
        <f t="shared" si="130"/>
        <v>0</v>
      </c>
      <c r="I133" s="91"/>
      <c r="J133" s="91"/>
      <c r="K133" s="91"/>
      <c r="L133" s="24">
        <f t="shared" si="142"/>
        <v>0</v>
      </c>
      <c r="M133" s="91"/>
      <c r="N133" s="91"/>
      <c r="O133" s="91"/>
      <c r="P133" s="24">
        <f t="shared" si="143"/>
        <v>0</v>
      </c>
      <c r="Q133" s="91"/>
      <c r="R133" s="91"/>
      <c r="S133" s="91"/>
      <c r="T133" s="24">
        <f t="shared" si="144"/>
        <v>0</v>
      </c>
      <c r="U133" s="91"/>
      <c r="V133" s="91"/>
      <c r="W133" s="91"/>
      <c r="X133" s="24">
        <f t="shared" si="145"/>
        <v>0</v>
      </c>
      <c r="Y133" s="24">
        <f t="shared" si="135"/>
        <v>0</v>
      </c>
      <c r="Z133" s="24">
        <f t="shared" si="135"/>
        <v>0</v>
      </c>
      <c r="AA133" s="24">
        <f t="shared" si="135"/>
        <v>0</v>
      </c>
      <c r="AB133" s="24">
        <f t="shared" si="136"/>
        <v>0</v>
      </c>
    </row>
    <row r="134" spans="1:28" ht="25.5" x14ac:dyDescent="0.25">
      <c r="A134" s="151" t="s">
        <v>62</v>
      </c>
      <c r="B134" s="151"/>
      <c r="C134" s="23" t="s">
        <v>339</v>
      </c>
      <c r="D134" s="23" t="s">
        <v>340</v>
      </c>
      <c r="E134" s="24"/>
      <c r="F134" s="24"/>
      <c r="G134" s="24"/>
      <c r="H134" s="24">
        <f t="shared" si="130"/>
        <v>0</v>
      </c>
      <c r="I134" s="91"/>
      <c r="J134" s="91"/>
      <c r="K134" s="91"/>
      <c r="L134" s="24">
        <f t="shared" si="142"/>
        <v>0</v>
      </c>
      <c r="M134" s="91"/>
      <c r="N134" s="91"/>
      <c r="O134" s="91"/>
      <c r="P134" s="24">
        <f t="shared" si="143"/>
        <v>0</v>
      </c>
      <c r="Q134" s="91"/>
      <c r="R134" s="91"/>
      <c r="S134" s="91"/>
      <c r="T134" s="24">
        <f t="shared" si="144"/>
        <v>0</v>
      </c>
      <c r="U134" s="91"/>
      <c r="V134" s="91"/>
      <c r="W134" s="91"/>
      <c r="X134" s="24">
        <f t="shared" si="145"/>
        <v>0</v>
      </c>
      <c r="Y134" s="24">
        <f t="shared" si="135"/>
        <v>0</v>
      </c>
      <c r="Z134" s="24">
        <f t="shared" si="135"/>
        <v>0</v>
      </c>
      <c r="AA134" s="24">
        <f t="shared" si="135"/>
        <v>0</v>
      </c>
      <c r="AB134" s="24">
        <f t="shared" si="136"/>
        <v>0</v>
      </c>
    </row>
    <row r="135" spans="1:28" ht="25.5" x14ac:dyDescent="0.25">
      <c r="A135" s="151" t="s">
        <v>102</v>
      </c>
      <c r="B135" s="151"/>
      <c r="C135" s="23" t="s">
        <v>341</v>
      </c>
      <c r="D135" s="23" t="s">
        <v>342</v>
      </c>
      <c r="E135" s="24"/>
      <c r="F135" s="24"/>
      <c r="G135" s="24"/>
      <c r="H135" s="24">
        <f t="shared" si="130"/>
        <v>0</v>
      </c>
      <c r="I135" s="91"/>
      <c r="J135" s="91"/>
      <c r="K135" s="91"/>
      <c r="L135" s="24">
        <f t="shared" si="142"/>
        <v>0</v>
      </c>
      <c r="M135" s="91"/>
      <c r="N135" s="91"/>
      <c r="O135" s="91"/>
      <c r="P135" s="24">
        <f t="shared" si="143"/>
        <v>0</v>
      </c>
      <c r="Q135" s="91"/>
      <c r="R135" s="91"/>
      <c r="S135" s="91"/>
      <c r="T135" s="24">
        <f t="shared" si="144"/>
        <v>0</v>
      </c>
      <c r="U135" s="91"/>
      <c r="V135" s="91"/>
      <c r="W135" s="91"/>
      <c r="X135" s="24">
        <f t="shared" si="145"/>
        <v>0</v>
      </c>
      <c r="Y135" s="24">
        <f t="shared" si="135"/>
        <v>0</v>
      </c>
      <c r="Z135" s="24">
        <f t="shared" si="135"/>
        <v>0</v>
      </c>
      <c r="AA135" s="24">
        <f t="shared" si="135"/>
        <v>0</v>
      </c>
      <c r="AB135" s="24">
        <f t="shared" si="136"/>
        <v>0</v>
      </c>
    </row>
    <row r="136" spans="1:28" x14ac:dyDescent="0.25">
      <c r="A136" s="151" t="s">
        <v>103</v>
      </c>
      <c r="B136" s="151"/>
      <c r="C136" s="23" t="s">
        <v>37</v>
      </c>
      <c r="D136" s="23" t="s">
        <v>343</v>
      </c>
      <c r="E136" s="24"/>
      <c r="F136" s="24"/>
      <c r="G136" s="24"/>
      <c r="H136" s="24">
        <f t="shared" si="130"/>
        <v>0</v>
      </c>
      <c r="I136" s="91"/>
      <c r="J136" s="91"/>
      <c r="K136" s="91"/>
      <c r="L136" s="24">
        <f t="shared" si="142"/>
        <v>0</v>
      </c>
      <c r="M136" s="91"/>
      <c r="N136" s="91"/>
      <c r="O136" s="91"/>
      <c r="P136" s="24">
        <f t="shared" si="143"/>
        <v>0</v>
      </c>
      <c r="Q136" s="91"/>
      <c r="R136" s="91"/>
      <c r="S136" s="91"/>
      <c r="T136" s="24">
        <f t="shared" si="144"/>
        <v>0</v>
      </c>
      <c r="U136" s="91"/>
      <c r="V136" s="91"/>
      <c r="W136" s="91"/>
      <c r="X136" s="24">
        <f t="shared" si="145"/>
        <v>0</v>
      </c>
      <c r="Y136" s="24">
        <f t="shared" si="135"/>
        <v>0</v>
      </c>
      <c r="Z136" s="24">
        <f t="shared" si="135"/>
        <v>0</v>
      </c>
      <c r="AA136" s="24">
        <f t="shared" si="135"/>
        <v>0</v>
      </c>
      <c r="AB136" s="24">
        <f t="shared" si="136"/>
        <v>0</v>
      </c>
    </row>
    <row r="137" spans="1:28" ht="25.5" x14ac:dyDescent="0.25">
      <c r="A137" s="151" t="s">
        <v>104</v>
      </c>
      <c r="B137" s="151"/>
      <c r="C137" s="23" t="s">
        <v>344</v>
      </c>
      <c r="D137" s="23" t="s">
        <v>345</v>
      </c>
      <c r="E137" s="24"/>
      <c r="F137" s="24"/>
      <c r="G137" s="24"/>
      <c r="H137" s="24">
        <f t="shared" si="130"/>
        <v>0</v>
      </c>
      <c r="I137" s="91"/>
      <c r="J137" s="91"/>
      <c r="K137" s="91"/>
      <c r="L137" s="24">
        <f t="shared" si="142"/>
        <v>0</v>
      </c>
      <c r="M137" s="91"/>
      <c r="N137" s="91"/>
      <c r="O137" s="91"/>
      <c r="P137" s="24">
        <f t="shared" si="143"/>
        <v>0</v>
      </c>
      <c r="Q137" s="91"/>
      <c r="R137" s="91"/>
      <c r="S137" s="91"/>
      <c r="T137" s="24">
        <f t="shared" si="144"/>
        <v>0</v>
      </c>
      <c r="U137" s="91"/>
      <c r="V137" s="91"/>
      <c r="W137" s="91"/>
      <c r="X137" s="24">
        <f t="shared" si="145"/>
        <v>0</v>
      </c>
      <c r="Y137" s="24">
        <f t="shared" ref="Y137:AA144" si="146">+E137+I137+M137+Q137+U137</f>
        <v>0</v>
      </c>
      <c r="Z137" s="24">
        <f t="shared" si="146"/>
        <v>0</v>
      </c>
      <c r="AA137" s="24">
        <f t="shared" si="146"/>
        <v>0</v>
      </c>
      <c r="AB137" s="24">
        <f t="shared" si="136"/>
        <v>0</v>
      </c>
    </row>
    <row r="138" spans="1:28" x14ac:dyDescent="0.25">
      <c r="A138" s="151" t="s">
        <v>105</v>
      </c>
      <c r="B138" s="151"/>
      <c r="C138" s="23" t="s">
        <v>354</v>
      </c>
      <c r="D138" s="23" t="s">
        <v>346</v>
      </c>
      <c r="E138" s="24">
        <v>0</v>
      </c>
      <c r="F138" s="24"/>
      <c r="G138" s="24"/>
      <c r="H138" s="24">
        <f t="shared" si="130"/>
        <v>0</v>
      </c>
      <c r="I138" s="91">
        <v>0</v>
      </c>
      <c r="J138" s="91">
        <v>0</v>
      </c>
      <c r="K138" s="91">
        <v>0</v>
      </c>
      <c r="L138" s="24">
        <f t="shared" si="142"/>
        <v>0</v>
      </c>
      <c r="M138" s="91">
        <v>0</v>
      </c>
      <c r="N138" s="91">
        <v>0</v>
      </c>
      <c r="O138" s="91">
        <v>0</v>
      </c>
      <c r="P138" s="24">
        <f t="shared" si="143"/>
        <v>0</v>
      </c>
      <c r="Q138" s="91">
        <v>0</v>
      </c>
      <c r="R138" s="91">
        <v>0</v>
      </c>
      <c r="S138" s="91">
        <v>0</v>
      </c>
      <c r="T138" s="24">
        <f t="shared" si="144"/>
        <v>0</v>
      </c>
      <c r="U138" s="91">
        <v>0</v>
      </c>
      <c r="V138" s="91">
        <v>0</v>
      </c>
      <c r="W138" s="91">
        <v>0</v>
      </c>
      <c r="X138" s="24">
        <f t="shared" si="145"/>
        <v>0</v>
      </c>
      <c r="Y138" s="24">
        <f t="shared" si="146"/>
        <v>0</v>
      </c>
      <c r="Z138" s="24">
        <f t="shared" si="146"/>
        <v>0</v>
      </c>
      <c r="AA138" s="24">
        <f t="shared" si="146"/>
        <v>0</v>
      </c>
      <c r="AB138" s="24">
        <f t="shared" si="136"/>
        <v>0</v>
      </c>
    </row>
    <row r="139" spans="1:28" ht="25.5" x14ac:dyDescent="0.25">
      <c r="A139" s="155" t="s">
        <v>112</v>
      </c>
      <c r="B139" s="155"/>
      <c r="C139" s="30" t="s">
        <v>355</v>
      </c>
      <c r="D139" s="30" t="s">
        <v>333</v>
      </c>
      <c r="E139" s="31">
        <f>SUM(E130:E138)</f>
        <v>0</v>
      </c>
      <c r="F139" s="31">
        <f t="shared" ref="F139:H139" si="147">SUM(F130:F138)</f>
        <v>0</v>
      </c>
      <c r="G139" s="31">
        <f t="shared" si="147"/>
        <v>0</v>
      </c>
      <c r="H139" s="31">
        <f t="shared" si="147"/>
        <v>0</v>
      </c>
      <c r="I139" s="96">
        <f>SUM(I130:I138)</f>
        <v>0</v>
      </c>
      <c r="J139" s="96">
        <f t="shared" ref="J139:L139" si="148">SUM(J130:J138)</f>
        <v>0</v>
      </c>
      <c r="K139" s="96">
        <f t="shared" si="148"/>
        <v>0</v>
      </c>
      <c r="L139" s="31">
        <f t="shared" si="148"/>
        <v>0</v>
      </c>
      <c r="M139" s="96">
        <f>SUM(M130:M138)</f>
        <v>0</v>
      </c>
      <c r="N139" s="96">
        <f t="shared" ref="N139:P139" si="149">SUM(N130:N138)</f>
        <v>0</v>
      </c>
      <c r="O139" s="96">
        <f t="shared" si="149"/>
        <v>0</v>
      </c>
      <c r="P139" s="31">
        <f t="shared" si="149"/>
        <v>0</v>
      </c>
      <c r="Q139" s="96">
        <f>SUM(Q130:Q138)</f>
        <v>0</v>
      </c>
      <c r="R139" s="96">
        <f t="shared" ref="R139:T139" si="150">SUM(R130:R138)</f>
        <v>0</v>
      </c>
      <c r="S139" s="96">
        <f t="shared" si="150"/>
        <v>0</v>
      </c>
      <c r="T139" s="31">
        <f t="shared" si="150"/>
        <v>0</v>
      </c>
      <c r="U139" s="96">
        <f>SUM(U130:U138)</f>
        <v>0</v>
      </c>
      <c r="V139" s="96">
        <f t="shared" ref="V139:X139" si="151">SUM(V130:V138)</f>
        <v>0</v>
      </c>
      <c r="W139" s="96">
        <f t="shared" si="151"/>
        <v>0</v>
      </c>
      <c r="X139" s="31">
        <f t="shared" si="151"/>
        <v>0</v>
      </c>
      <c r="Y139" s="31">
        <f t="shared" si="146"/>
        <v>0</v>
      </c>
      <c r="Z139" s="31">
        <f t="shared" si="146"/>
        <v>0</v>
      </c>
      <c r="AA139" s="31">
        <f t="shared" si="146"/>
        <v>0</v>
      </c>
      <c r="AB139" s="31">
        <f t="shared" si="136"/>
        <v>0</v>
      </c>
    </row>
    <row r="140" spans="1:28" x14ac:dyDescent="0.25">
      <c r="A140" s="155" t="s">
        <v>113</v>
      </c>
      <c r="B140" s="155"/>
      <c r="C140" s="30" t="s">
        <v>356</v>
      </c>
      <c r="D140" s="30" t="s">
        <v>334</v>
      </c>
      <c r="E140" s="31">
        <v>0</v>
      </c>
      <c r="F140" s="31"/>
      <c r="G140" s="31"/>
      <c r="H140" s="31">
        <f t="shared" si="130"/>
        <v>0</v>
      </c>
      <c r="I140" s="96">
        <v>0</v>
      </c>
      <c r="J140" s="96">
        <v>0</v>
      </c>
      <c r="K140" s="96">
        <v>0</v>
      </c>
      <c r="L140" s="31">
        <f t="shared" ref="L140:L142" si="152">I140+J140+K140</f>
        <v>0</v>
      </c>
      <c r="M140" s="96">
        <v>0</v>
      </c>
      <c r="N140" s="96">
        <v>0</v>
      </c>
      <c r="O140" s="96">
        <v>0</v>
      </c>
      <c r="P140" s="31">
        <f t="shared" ref="P140:P142" si="153">M140+N140+O140</f>
        <v>0</v>
      </c>
      <c r="Q140" s="96">
        <v>0</v>
      </c>
      <c r="R140" s="96">
        <v>0</v>
      </c>
      <c r="S140" s="96">
        <v>0</v>
      </c>
      <c r="T140" s="31">
        <f t="shared" ref="T140:T142" si="154">Q140+R140+S140</f>
        <v>0</v>
      </c>
      <c r="U140" s="96">
        <v>0</v>
      </c>
      <c r="V140" s="96">
        <v>0</v>
      </c>
      <c r="W140" s="96">
        <v>0</v>
      </c>
      <c r="X140" s="31">
        <f t="shared" ref="X140:X142" si="155">U140+V140+W140</f>
        <v>0</v>
      </c>
      <c r="Y140" s="31">
        <f t="shared" si="146"/>
        <v>0</v>
      </c>
      <c r="Z140" s="31">
        <f t="shared" si="146"/>
        <v>0</v>
      </c>
      <c r="AA140" s="31">
        <f t="shared" si="146"/>
        <v>0</v>
      </c>
      <c r="AB140" s="31">
        <f t="shared" si="136"/>
        <v>0</v>
      </c>
    </row>
    <row r="141" spans="1:28" ht="25.5" x14ac:dyDescent="0.25">
      <c r="A141" s="155" t="s">
        <v>114</v>
      </c>
      <c r="B141" s="155"/>
      <c r="C141" s="30" t="s">
        <v>347</v>
      </c>
      <c r="D141" s="30" t="s">
        <v>348</v>
      </c>
      <c r="E141" s="31"/>
      <c r="F141" s="31"/>
      <c r="G141" s="31"/>
      <c r="H141" s="31">
        <f t="shared" si="130"/>
        <v>0</v>
      </c>
      <c r="I141" s="96"/>
      <c r="J141" s="96"/>
      <c r="K141" s="96"/>
      <c r="L141" s="31">
        <f t="shared" si="152"/>
        <v>0</v>
      </c>
      <c r="M141" s="96"/>
      <c r="N141" s="96"/>
      <c r="O141" s="96"/>
      <c r="P141" s="31">
        <f t="shared" si="153"/>
        <v>0</v>
      </c>
      <c r="Q141" s="96"/>
      <c r="R141" s="96"/>
      <c r="S141" s="96"/>
      <c r="T141" s="31">
        <f t="shared" si="154"/>
        <v>0</v>
      </c>
      <c r="U141" s="96"/>
      <c r="V141" s="96"/>
      <c r="W141" s="96"/>
      <c r="X141" s="31">
        <f t="shared" si="155"/>
        <v>0</v>
      </c>
      <c r="Y141" s="31">
        <f t="shared" si="146"/>
        <v>0</v>
      </c>
      <c r="Z141" s="31">
        <f t="shared" si="146"/>
        <v>0</v>
      </c>
      <c r="AA141" s="31">
        <f t="shared" si="146"/>
        <v>0</v>
      </c>
      <c r="AB141" s="31">
        <f t="shared" si="136"/>
        <v>0</v>
      </c>
    </row>
    <row r="142" spans="1:28" x14ac:dyDescent="0.25">
      <c r="A142" s="155" t="s">
        <v>119</v>
      </c>
      <c r="B142" s="155"/>
      <c r="C142" s="30" t="s">
        <v>349</v>
      </c>
      <c r="D142" s="30" t="s">
        <v>350</v>
      </c>
      <c r="E142" s="31"/>
      <c r="F142" s="31"/>
      <c r="G142" s="31"/>
      <c r="H142" s="31">
        <f t="shared" si="130"/>
        <v>0</v>
      </c>
      <c r="I142" s="96"/>
      <c r="J142" s="96"/>
      <c r="K142" s="96"/>
      <c r="L142" s="31">
        <f t="shared" si="152"/>
        <v>0</v>
      </c>
      <c r="M142" s="96"/>
      <c r="N142" s="96"/>
      <c r="O142" s="96"/>
      <c r="P142" s="31">
        <f t="shared" si="153"/>
        <v>0</v>
      </c>
      <c r="Q142" s="96"/>
      <c r="R142" s="96"/>
      <c r="S142" s="96"/>
      <c r="T142" s="31">
        <f t="shared" si="154"/>
        <v>0</v>
      </c>
      <c r="U142" s="96"/>
      <c r="V142" s="96"/>
      <c r="W142" s="96"/>
      <c r="X142" s="31">
        <f t="shared" si="155"/>
        <v>0</v>
      </c>
      <c r="Y142" s="31">
        <f t="shared" si="146"/>
        <v>0</v>
      </c>
      <c r="Z142" s="31">
        <f t="shared" si="146"/>
        <v>0</v>
      </c>
      <c r="AA142" s="31">
        <f t="shared" si="146"/>
        <v>0</v>
      </c>
      <c r="AB142" s="31">
        <f t="shared" si="136"/>
        <v>0</v>
      </c>
    </row>
    <row r="143" spans="1:28" ht="25.5" x14ac:dyDescent="0.25">
      <c r="A143" s="145" t="s">
        <v>121</v>
      </c>
      <c r="B143" s="145"/>
      <c r="C143" s="33" t="s">
        <v>357</v>
      </c>
      <c r="D143" s="33" t="s">
        <v>351</v>
      </c>
      <c r="E143" s="34">
        <f>E139+E140+E141+E142</f>
        <v>0</v>
      </c>
      <c r="F143" s="34">
        <f t="shared" ref="F143:H143" si="156">F139+F140+F141+F142</f>
        <v>0</v>
      </c>
      <c r="G143" s="34">
        <f t="shared" si="156"/>
        <v>0</v>
      </c>
      <c r="H143" s="34">
        <f t="shared" si="156"/>
        <v>0</v>
      </c>
      <c r="I143" s="98">
        <f>I139+I140+I141+I142</f>
        <v>0</v>
      </c>
      <c r="J143" s="98">
        <f t="shared" ref="J143:L143" si="157">J139+J140+J141+J142</f>
        <v>0</v>
      </c>
      <c r="K143" s="98">
        <f t="shared" si="157"/>
        <v>0</v>
      </c>
      <c r="L143" s="34">
        <f t="shared" si="157"/>
        <v>0</v>
      </c>
      <c r="M143" s="98">
        <f>M139+M140+M141+M142</f>
        <v>0</v>
      </c>
      <c r="N143" s="98">
        <f t="shared" ref="N143:P143" si="158">N139+N140+N141+N142</f>
        <v>0</v>
      </c>
      <c r="O143" s="98">
        <f t="shared" si="158"/>
        <v>0</v>
      </c>
      <c r="P143" s="34">
        <f t="shared" si="158"/>
        <v>0</v>
      </c>
      <c r="Q143" s="98">
        <f>Q139+Q140+Q141+Q142</f>
        <v>0</v>
      </c>
      <c r="R143" s="98">
        <f t="shared" ref="R143:T143" si="159">R139+R140+R141+R142</f>
        <v>0</v>
      </c>
      <c r="S143" s="98">
        <f t="shared" si="159"/>
        <v>0</v>
      </c>
      <c r="T143" s="34">
        <f t="shared" si="159"/>
        <v>0</v>
      </c>
      <c r="U143" s="98">
        <f>U139+U140+U141+U142</f>
        <v>0</v>
      </c>
      <c r="V143" s="98">
        <f t="shared" ref="V143:X143" si="160">V139+V140+V141+V142</f>
        <v>0</v>
      </c>
      <c r="W143" s="98">
        <f t="shared" si="160"/>
        <v>0</v>
      </c>
      <c r="X143" s="34">
        <f t="shared" si="160"/>
        <v>0</v>
      </c>
      <c r="Y143" s="34">
        <f t="shared" si="146"/>
        <v>0</v>
      </c>
      <c r="Z143" s="34">
        <f t="shared" si="146"/>
        <v>0</v>
      </c>
      <c r="AA143" s="34">
        <f t="shared" si="146"/>
        <v>0</v>
      </c>
      <c r="AB143" s="34">
        <f t="shared" si="136"/>
        <v>0</v>
      </c>
    </row>
    <row r="144" spans="1:28" x14ac:dyDescent="0.25">
      <c r="A144" s="163" t="s">
        <v>122</v>
      </c>
      <c r="B144" s="163"/>
      <c r="C144" s="37" t="s">
        <v>358</v>
      </c>
      <c r="D144" s="37" t="s">
        <v>359</v>
      </c>
      <c r="E144" s="55">
        <f>E129+E143</f>
        <v>79409309</v>
      </c>
      <c r="F144" s="55">
        <f t="shared" ref="F144:H144" si="161">F129+F143</f>
        <v>0</v>
      </c>
      <c r="G144" s="55">
        <f t="shared" si="161"/>
        <v>0</v>
      </c>
      <c r="H144" s="55">
        <f t="shared" si="161"/>
        <v>79409309</v>
      </c>
      <c r="I144" s="55">
        <f>I129+I143</f>
        <v>4726016</v>
      </c>
      <c r="J144" s="55">
        <f t="shared" ref="J144:L144" si="162">J129+J143</f>
        <v>0</v>
      </c>
      <c r="K144" s="55">
        <f t="shared" si="162"/>
        <v>0</v>
      </c>
      <c r="L144" s="55">
        <f t="shared" si="162"/>
        <v>4726016</v>
      </c>
      <c r="M144" s="55">
        <f>M129+M143</f>
        <v>0</v>
      </c>
      <c r="N144" s="55">
        <f t="shared" ref="N144:P144" si="163">N129+N143</f>
        <v>0</v>
      </c>
      <c r="O144" s="55">
        <f t="shared" si="163"/>
        <v>0</v>
      </c>
      <c r="P144" s="55">
        <f t="shared" si="163"/>
        <v>0</v>
      </c>
      <c r="Q144" s="55">
        <f>Q129+Q143</f>
        <v>0</v>
      </c>
      <c r="R144" s="55">
        <f t="shared" ref="R144:T144" si="164">R129+R143</f>
        <v>0</v>
      </c>
      <c r="S144" s="55">
        <f t="shared" si="164"/>
        <v>0</v>
      </c>
      <c r="T144" s="55">
        <f t="shared" si="164"/>
        <v>0</v>
      </c>
      <c r="U144" s="55">
        <f>U129+U143</f>
        <v>0</v>
      </c>
      <c r="V144" s="55">
        <f t="shared" ref="V144:X144" si="165">V129+V143</f>
        <v>0</v>
      </c>
      <c r="W144" s="55">
        <f t="shared" si="165"/>
        <v>0</v>
      </c>
      <c r="X144" s="55">
        <f t="shared" si="165"/>
        <v>0</v>
      </c>
      <c r="Y144" s="55">
        <f t="shared" si="146"/>
        <v>84135325</v>
      </c>
      <c r="Z144" s="55">
        <f t="shared" si="146"/>
        <v>0</v>
      </c>
      <c r="AA144" s="55">
        <f t="shared" si="146"/>
        <v>0</v>
      </c>
      <c r="AB144" s="55">
        <f t="shared" si="136"/>
        <v>84135325</v>
      </c>
    </row>
    <row r="145" spans="1:28" x14ac:dyDescent="0.25">
      <c r="A145" s="5"/>
      <c r="B145" s="6"/>
      <c r="C145" s="7"/>
      <c r="D145" s="7"/>
      <c r="E145" s="7"/>
      <c r="F145" s="7"/>
      <c r="G145" s="7"/>
      <c r="H145" s="8">
        <f>H111-H144</f>
        <v>0</v>
      </c>
      <c r="I145" s="7"/>
      <c r="J145" s="7"/>
      <c r="K145" s="7"/>
      <c r="L145" s="8">
        <f>L111-L144</f>
        <v>0</v>
      </c>
      <c r="M145" s="7"/>
      <c r="N145" s="7"/>
      <c r="O145" s="7"/>
      <c r="P145" s="8">
        <f>P111-P144</f>
        <v>0</v>
      </c>
      <c r="Q145" s="7"/>
      <c r="R145" s="7"/>
      <c r="S145" s="7"/>
      <c r="T145" s="8">
        <f>T111-T144</f>
        <v>0</v>
      </c>
      <c r="U145" s="7"/>
      <c r="V145" s="7"/>
      <c r="W145" s="7"/>
      <c r="X145" s="8">
        <f>X111-X144</f>
        <v>0</v>
      </c>
      <c r="Y145" s="7"/>
      <c r="Z145" s="7"/>
      <c r="AA145" s="7"/>
      <c r="AB145" s="8">
        <f>AB111-AB144</f>
        <v>0</v>
      </c>
    </row>
    <row r="146" spans="1:28" x14ac:dyDescent="0.25">
      <c r="A146" s="9"/>
      <c r="B146" s="10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</row>
    <row r="147" spans="1:28" x14ac:dyDescent="0.25">
      <c r="A147" s="12" t="s">
        <v>57</v>
      </c>
      <c r="B147" s="12"/>
      <c r="C147" s="13"/>
      <c r="D147" s="22"/>
      <c r="E147" s="191">
        <v>14</v>
      </c>
      <c r="F147" s="192"/>
      <c r="G147" s="192"/>
      <c r="H147" s="193"/>
      <c r="I147" s="191">
        <v>0</v>
      </c>
      <c r="J147" s="192"/>
      <c r="K147" s="192"/>
      <c r="L147" s="193"/>
      <c r="M147" s="191">
        <v>14</v>
      </c>
      <c r="N147" s="192"/>
      <c r="O147" s="192"/>
      <c r="P147" s="193"/>
      <c r="Q147" s="191">
        <v>14</v>
      </c>
      <c r="R147" s="192"/>
      <c r="S147" s="192"/>
      <c r="T147" s="193"/>
      <c r="U147" s="191">
        <v>14</v>
      </c>
      <c r="V147" s="192"/>
      <c r="W147" s="192"/>
      <c r="X147" s="193"/>
      <c r="Y147" s="191">
        <v>14</v>
      </c>
      <c r="Z147" s="192"/>
      <c r="AA147" s="192"/>
      <c r="AB147" s="193"/>
    </row>
    <row r="148" spans="1:28" x14ac:dyDescent="0.25">
      <c r="A148" s="194"/>
      <c r="B148" s="195"/>
      <c r="C148" s="196"/>
      <c r="D148" s="20"/>
      <c r="E148" s="191"/>
      <c r="F148" s="192"/>
      <c r="G148" s="192"/>
      <c r="H148" s="193"/>
      <c r="I148" s="188"/>
      <c r="J148" s="188"/>
      <c r="K148" s="188"/>
      <c r="L148" s="188"/>
      <c r="M148" s="188"/>
      <c r="N148" s="188"/>
      <c r="O148" s="188"/>
      <c r="P148" s="188"/>
      <c r="Q148" s="188"/>
      <c r="R148" s="188"/>
      <c r="S148" s="188"/>
      <c r="T148" s="188"/>
      <c r="U148" s="188"/>
      <c r="V148" s="188"/>
      <c r="W148" s="188"/>
      <c r="X148" s="188"/>
      <c r="Y148" s="188"/>
      <c r="Z148" s="188"/>
      <c r="AA148" s="188"/>
      <c r="AB148" s="188"/>
    </row>
    <row r="149" spans="1:28" x14ac:dyDescent="0.25">
      <c r="A149" s="14"/>
      <c r="B149" s="14"/>
      <c r="C149" s="15"/>
      <c r="D149" s="15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</row>
    <row r="150" spans="1:28" ht="21.95" customHeight="1" x14ac:dyDescent="0.25"/>
    <row r="151" spans="1:28" ht="21.95" customHeight="1" x14ac:dyDescent="0.25"/>
    <row r="152" spans="1:28" ht="21.95" customHeight="1" x14ac:dyDescent="0.25"/>
    <row r="153" spans="1:28" ht="21.95" customHeight="1" x14ac:dyDescent="0.25"/>
    <row r="154" spans="1:28" ht="21.95" customHeight="1" x14ac:dyDescent="0.25"/>
    <row r="155" spans="1:28" ht="21.95" customHeight="1" x14ac:dyDescent="0.25"/>
    <row r="156" spans="1:28" ht="21.95" customHeight="1" x14ac:dyDescent="0.25"/>
    <row r="157" spans="1:28" ht="21.95" customHeight="1" x14ac:dyDescent="0.25"/>
    <row r="158" spans="1:28" ht="21.95" customHeight="1" x14ac:dyDescent="0.25"/>
  </sheetData>
  <mergeCells count="184">
    <mergeCell ref="I147:L147"/>
    <mergeCell ref="M147:P147"/>
    <mergeCell ref="Q147:T147"/>
    <mergeCell ref="U147:X147"/>
    <mergeCell ref="Y147:AB147"/>
    <mergeCell ref="I148:L148"/>
    <mergeCell ref="M148:P148"/>
    <mergeCell ref="Q148:T148"/>
    <mergeCell ref="U148:X148"/>
    <mergeCell ref="Y148:AB148"/>
    <mergeCell ref="I116:L116"/>
    <mergeCell ref="M116:P116"/>
    <mergeCell ref="Q116:T116"/>
    <mergeCell ref="U116:X116"/>
    <mergeCell ref="Y116:AB116"/>
    <mergeCell ref="I117:L117"/>
    <mergeCell ref="M117:P117"/>
    <mergeCell ref="Q117:T117"/>
    <mergeCell ref="U117:X117"/>
    <mergeCell ref="Y117:AB117"/>
    <mergeCell ref="I6:L6"/>
    <mergeCell ref="M6:P6"/>
    <mergeCell ref="Q6:T6"/>
    <mergeCell ref="U6:X6"/>
    <mergeCell ref="Y6:AB6"/>
    <mergeCell ref="I9:L9"/>
    <mergeCell ref="M9:P9"/>
    <mergeCell ref="Q9:T9"/>
    <mergeCell ref="U9:X9"/>
    <mergeCell ref="Y9:AB9"/>
    <mergeCell ref="I3:L3"/>
    <mergeCell ref="M3:P3"/>
    <mergeCell ref="Q3:T3"/>
    <mergeCell ref="U3:X3"/>
    <mergeCell ref="Y3:AB3"/>
    <mergeCell ref="I4:L4"/>
    <mergeCell ref="M4:P4"/>
    <mergeCell ref="Q4:T4"/>
    <mergeCell ref="U4:X4"/>
    <mergeCell ref="Y4:AB4"/>
    <mergeCell ref="A132:B132"/>
    <mergeCell ref="A133:B133"/>
    <mergeCell ref="A134:B134"/>
    <mergeCell ref="A135:B135"/>
    <mergeCell ref="A136:B136"/>
    <mergeCell ref="A127:B127"/>
    <mergeCell ref="A128:B128"/>
    <mergeCell ref="A129:B129"/>
    <mergeCell ref="A130:B130"/>
    <mergeCell ref="A131:B131"/>
    <mergeCell ref="A142:B142"/>
    <mergeCell ref="A143:B143"/>
    <mergeCell ref="A144:B144"/>
    <mergeCell ref="E147:H147"/>
    <mergeCell ref="A148:C148"/>
    <mergeCell ref="E148:H148"/>
    <mergeCell ref="A137:B137"/>
    <mergeCell ref="A138:B138"/>
    <mergeCell ref="A139:B139"/>
    <mergeCell ref="A140:B140"/>
    <mergeCell ref="A141:B141"/>
    <mergeCell ref="A124:B124"/>
    <mergeCell ref="A125:B125"/>
    <mergeCell ref="A126:B126"/>
    <mergeCell ref="C117:C118"/>
    <mergeCell ref="E117:H117"/>
    <mergeCell ref="A119:B119"/>
    <mergeCell ref="A120:H120"/>
    <mergeCell ref="A121:B121"/>
    <mergeCell ref="A110:B110"/>
    <mergeCell ref="A111:B111"/>
    <mergeCell ref="A115:B115"/>
    <mergeCell ref="A116:B116"/>
    <mergeCell ref="A117:B118"/>
    <mergeCell ref="C116:H116"/>
    <mergeCell ref="A122:B122"/>
    <mergeCell ref="A123:B123"/>
    <mergeCell ref="A106:B106"/>
    <mergeCell ref="A107:B107"/>
    <mergeCell ref="A108:B108"/>
    <mergeCell ref="A109:B109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87:B87"/>
    <mergeCell ref="A88:B88"/>
    <mergeCell ref="A89:B89"/>
    <mergeCell ref="A90:B90"/>
    <mergeCell ref="A91:B91"/>
    <mergeCell ref="A82:B82"/>
    <mergeCell ref="A83:B83"/>
    <mergeCell ref="A84:B84"/>
    <mergeCell ref="A85:B85"/>
    <mergeCell ref="A86:B86"/>
    <mergeCell ref="A77:B77"/>
    <mergeCell ref="A78:B78"/>
    <mergeCell ref="A79:B79"/>
    <mergeCell ref="A80:B80"/>
    <mergeCell ref="A81:B81"/>
    <mergeCell ref="A72:B72"/>
    <mergeCell ref="A73:B73"/>
    <mergeCell ref="A74:B74"/>
    <mergeCell ref="A75:B75"/>
    <mergeCell ref="A76:B76"/>
    <mergeCell ref="A67:B67"/>
    <mergeCell ref="A68:B68"/>
    <mergeCell ref="A69:B69"/>
    <mergeCell ref="A70:B70"/>
    <mergeCell ref="A71:B71"/>
    <mergeCell ref="A62:B62"/>
    <mergeCell ref="A63:B63"/>
    <mergeCell ref="A64:B64"/>
    <mergeCell ref="A65:B65"/>
    <mergeCell ref="A66:B66"/>
    <mergeCell ref="A57:B57"/>
    <mergeCell ref="A58:B58"/>
    <mergeCell ref="A59:B59"/>
    <mergeCell ref="A60:B60"/>
    <mergeCell ref="A61:B61"/>
    <mergeCell ref="A52:B52"/>
    <mergeCell ref="A53:B53"/>
    <mergeCell ref="A54:B54"/>
    <mergeCell ref="A55:B55"/>
    <mergeCell ref="A56:B56"/>
    <mergeCell ref="A47:B47"/>
    <mergeCell ref="A48:B48"/>
    <mergeCell ref="A49:B49"/>
    <mergeCell ref="A50:B50"/>
    <mergeCell ref="A51:B51"/>
    <mergeCell ref="A42:B42"/>
    <mergeCell ref="A43:B43"/>
    <mergeCell ref="A44:B44"/>
    <mergeCell ref="A45:B45"/>
    <mergeCell ref="A46:B46"/>
    <mergeCell ref="A37:B37"/>
    <mergeCell ref="A38:B38"/>
    <mergeCell ref="A39:B39"/>
    <mergeCell ref="A40:B40"/>
    <mergeCell ref="A41:B41"/>
    <mergeCell ref="A31:B31"/>
    <mergeCell ref="A32:B32"/>
    <mergeCell ref="A33:B33"/>
    <mergeCell ref="A35:B35"/>
    <mergeCell ref="A36:B36"/>
    <mergeCell ref="A26:B26"/>
    <mergeCell ref="A27:B27"/>
    <mergeCell ref="A28:B28"/>
    <mergeCell ref="A29:B29"/>
    <mergeCell ref="A30:B30"/>
    <mergeCell ref="A21:B21"/>
    <mergeCell ref="A22:B22"/>
    <mergeCell ref="A23:B23"/>
    <mergeCell ref="A24:B24"/>
    <mergeCell ref="A25:B25"/>
    <mergeCell ref="A16:B16"/>
    <mergeCell ref="A17:B17"/>
    <mergeCell ref="A18:B18"/>
    <mergeCell ref="A19:B19"/>
    <mergeCell ref="A20:B20"/>
    <mergeCell ref="A8:B8"/>
    <mergeCell ref="A9:H9"/>
    <mergeCell ref="A11:B11"/>
    <mergeCell ref="A12:B12"/>
    <mergeCell ref="A13:B13"/>
    <mergeCell ref="A2:H2"/>
    <mergeCell ref="A3:B3"/>
    <mergeCell ref="C3:H3"/>
    <mergeCell ref="A4:B4"/>
    <mergeCell ref="C4:H4"/>
    <mergeCell ref="A5:B5"/>
    <mergeCell ref="A6:B7"/>
    <mergeCell ref="C6:C7"/>
    <mergeCell ref="E6:H6"/>
  </mergeCells>
  <pageMargins left="0.70866141732283472" right="0.70866141732283472" top="0.74803149606299213" bottom="0.74803149606299213" header="0.31496062992125984" footer="0.31496062992125984"/>
  <pageSetup paperSize="9" scale="81" orientation="portrait" r:id="rId1"/>
  <rowBreaks count="3" manualBreakCount="3">
    <brk id="67" max="7" man="1"/>
    <brk id="86" max="7" man="1"/>
    <brk id="111" max="16383" man="1"/>
  </rowBreaks>
  <colBreaks count="1" manualBreakCount="1">
    <brk id="8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92D050"/>
  </sheetPr>
  <dimension ref="A2:AB149"/>
  <sheetViews>
    <sheetView zoomScale="75" zoomScaleNormal="75" zoomScaleSheetLayoutView="100" workbookViewId="0">
      <pane ySplit="10" topLeftCell="A119" activePane="bottomLeft" state="frozen"/>
      <selection pane="bottomLeft" activeCell="I147" sqref="I147:L147"/>
    </sheetView>
  </sheetViews>
  <sheetFormatPr defaultColWidth="9.140625" defaultRowHeight="15" x14ac:dyDescent="0.25"/>
  <cols>
    <col min="1" max="1" width="8.5703125" style="17" customWidth="1"/>
    <col min="2" max="2" width="9.140625" style="17" hidden="1" customWidth="1"/>
    <col min="3" max="3" width="28" style="18" customWidth="1"/>
    <col min="4" max="4" width="7.140625" style="18" customWidth="1"/>
    <col min="5" max="5" width="18.85546875" style="1" customWidth="1"/>
    <col min="6" max="6" width="14.5703125" style="1" customWidth="1"/>
    <col min="7" max="7" width="14.28515625" style="1" customWidth="1"/>
    <col min="8" max="8" width="15.42578125" style="1" customWidth="1"/>
    <col min="9" max="9" width="18.85546875" style="1" customWidth="1"/>
    <col min="10" max="10" width="14.5703125" style="1" customWidth="1"/>
    <col min="11" max="11" width="14.28515625" style="1" customWidth="1"/>
    <col min="12" max="12" width="17.140625" style="1" customWidth="1"/>
    <col min="13" max="13" width="18.85546875" style="1" hidden="1" customWidth="1"/>
    <col min="14" max="14" width="14.5703125" style="1" hidden="1" customWidth="1"/>
    <col min="15" max="15" width="14.28515625" style="1" hidden="1" customWidth="1"/>
    <col min="16" max="16" width="17.140625" style="1" hidden="1" customWidth="1"/>
    <col min="17" max="17" width="18.85546875" style="1" hidden="1" customWidth="1"/>
    <col min="18" max="18" width="14.5703125" style="1" hidden="1" customWidth="1"/>
    <col min="19" max="19" width="14.28515625" style="1" hidden="1" customWidth="1"/>
    <col min="20" max="20" width="17.140625" style="1" hidden="1" customWidth="1"/>
    <col min="21" max="21" width="18.85546875" style="1" hidden="1" customWidth="1"/>
    <col min="22" max="22" width="14.5703125" style="1" hidden="1" customWidth="1"/>
    <col min="23" max="23" width="14.28515625" style="1" hidden="1" customWidth="1"/>
    <col min="24" max="24" width="17.140625" style="1" hidden="1" customWidth="1"/>
    <col min="25" max="25" width="18.85546875" style="1" customWidth="1"/>
    <col min="26" max="26" width="14.5703125" style="1" customWidth="1"/>
    <col min="27" max="27" width="14.28515625" style="1" customWidth="1"/>
    <col min="28" max="28" width="17.140625" style="1" customWidth="1"/>
    <col min="29" max="31" width="9.140625" style="1"/>
    <col min="32" max="32" width="10.42578125" style="1" bestFit="1" customWidth="1"/>
    <col min="33" max="16384" width="9.140625" style="1"/>
  </cols>
  <sheetData>
    <row r="2" spans="1:28" ht="15" customHeight="1" x14ac:dyDescent="0.25">
      <c r="A2" s="156" t="s">
        <v>459</v>
      </c>
      <c r="B2" s="156"/>
      <c r="C2" s="156"/>
      <c r="D2" s="156"/>
      <c r="E2" s="156"/>
      <c r="F2" s="156"/>
      <c r="G2" s="156"/>
      <c r="H2" s="156"/>
    </row>
    <row r="3" spans="1:28" x14ac:dyDescent="0.25">
      <c r="A3" s="145" t="s">
        <v>41</v>
      </c>
      <c r="B3" s="145"/>
      <c r="C3" s="157" t="s">
        <v>60</v>
      </c>
      <c r="D3" s="157"/>
      <c r="E3" s="157"/>
      <c r="F3" s="157"/>
      <c r="G3" s="157"/>
      <c r="H3" s="157"/>
      <c r="I3" s="164" t="s">
        <v>52</v>
      </c>
      <c r="J3" s="157"/>
      <c r="K3" s="157"/>
      <c r="L3" s="157"/>
      <c r="M3" s="164" t="s">
        <v>52</v>
      </c>
      <c r="N3" s="157"/>
      <c r="O3" s="157"/>
      <c r="P3" s="157"/>
      <c r="Q3" s="164" t="s">
        <v>52</v>
      </c>
      <c r="R3" s="157"/>
      <c r="S3" s="157"/>
      <c r="T3" s="157"/>
      <c r="U3" s="164" t="s">
        <v>52</v>
      </c>
      <c r="V3" s="157"/>
      <c r="W3" s="157"/>
      <c r="X3" s="157"/>
      <c r="Y3" s="164" t="s">
        <v>52</v>
      </c>
      <c r="Z3" s="157"/>
      <c r="AA3" s="157"/>
      <c r="AB3" s="157"/>
    </row>
    <row r="4" spans="1:28" x14ac:dyDescent="0.25">
      <c r="A4" s="145" t="s">
        <v>53</v>
      </c>
      <c r="B4" s="145"/>
      <c r="C4" s="158" t="s">
        <v>54</v>
      </c>
      <c r="D4" s="158"/>
      <c r="E4" s="158"/>
      <c r="F4" s="158"/>
      <c r="G4" s="158"/>
      <c r="H4" s="158"/>
      <c r="I4" s="165" t="s">
        <v>54</v>
      </c>
      <c r="J4" s="158"/>
      <c r="K4" s="158"/>
      <c r="L4" s="158"/>
      <c r="M4" s="165" t="s">
        <v>54</v>
      </c>
      <c r="N4" s="158"/>
      <c r="O4" s="158"/>
      <c r="P4" s="158"/>
      <c r="Q4" s="165" t="s">
        <v>54</v>
      </c>
      <c r="R4" s="158"/>
      <c r="S4" s="158"/>
      <c r="T4" s="158"/>
      <c r="U4" s="165" t="s">
        <v>54</v>
      </c>
      <c r="V4" s="158"/>
      <c r="W4" s="158"/>
      <c r="X4" s="158"/>
      <c r="Y4" s="165" t="s">
        <v>54</v>
      </c>
      <c r="Z4" s="158"/>
      <c r="AA4" s="158"/>
      <c r="AB4" s="158"/>
    </row>
    <row r="5" spans="1:28" x14ac:dyDescent="0.25">
      <c r="A5" s="159"/>
      <c r="B5" s="159"/>
      <c r="C5" s="35"/>
      <c r="D5" s="35"/>
      <c r="E5" s="36"/>
      <c r="F5" s="36"/>
      <c r="G5" s="36"/>
      <c r="H5" s="40"/>
      <c r="I5" s="89"/>
      <c r="J5" s="36"/>
      <c r="K5" s="36"/>
      <c r="L5" s="40"/>
      <c r="M5" s="36"/>
      <c r="N5" s="36"/>
      <c r="O5" s="36"/>
      <c r="P5" s="40"/>
      <c r="Q5" s="36"/>
      <c r="R5" s="36"/>
      <c r="S5" s="36"/>
      <c r="T5" s="40"/>
      <c r="U5" s="36"/>
      <c r="V5" s="36"/>
      <c r="W5" s="36"/>
      <c r="X5" s="40"/>
      <c r="Y5" s="36"/>
      <c r="Z5" s="36"/>
      <c r="AA5" s="36"/>
      <c r="AB5" s="40"/>
    </row>
    <row r="6" spans="1:28" x14ac:dyDescent="0.25">
      <c r="A6" s="145" t="s">
        <v>55</v>
      </c>
      <c r="B6" s="145"/>
      <c r="C6" s="160" t="s">
        <v>56</v>
      </c>
      <c r="D6" s="33"/>
      <c r="E6" s="158" t="s">
        <v>367</v>
      </c>
      <c r="F6" s="158"/>
      <c r="G6" s="158"/>
      <c r="H6" s="161"/>
      <c r="I6" s="165" t="s">
        <v>420</v>
      </c>
      <c r="J6" s="158"/>
      <c r="K6" s="158"/>
      <c r="L6" s="161"/>
      <c r="M6" s="165" t="s">
        <v>421</v>
      </c>
      <c r="N6" s="158"/>
      <c r="O6" s="158"/>
      <c r="P6" s="161"/>
      <c r="Q6" s="165" t="s">
        <v>422</v>
      </c>
      <c r="R6" s="158"/>
      <c r="S6" s="158"/>
      <c r="T6" s="161"/>
      <c r="U6" s="165" t="s">
        <v>423</v>
      </c>
      <c r="V6" s="158"/>
      <c r="W6" s="158"/>
      <c r="X6" s="161"/>
      <c r="Y6" s="165" t="s">
        <v>424</v>
      </c>
      <c r="Z6" s="158"/>
      <c r="AA6" s="158"/>
      <c r="AB6" s="161"/>
    </row>
    <row r="7" spans="1:28" ht="25.5" x14ac:dyDescent="0.25">
      <c r="A7" s="145"/>
      <c r="B7" s="145"/>
      <c r="C7" s="160"/>
      <c r="D7" s="33"/>
      <c r="E7" s="39" t="s">
        <v>0</v>
      </c>
      <c r="F7" s="39" t="s">
        <v>1</v>
      </c>
      <c r="G7" s="39" t="s">
        <v>2</v>
      </c>
      <c r="H7" s="39" t="s">
        <v>3</v>
      </c>
      <c r="I7" s="90" t="s">
        <v>0</v>
      </c>
      <c r="J7" s="88" t="s">
        <v>1</v>
      </c>
      <c r="K7" s="88" t="s">
        <v>2</v>
      </c>
      <c r="L7" s="88" t="s">
        <v>3</v>
      </c>
      <c r="M7" s="88" t="s">
        <v>0</v>
      </c>
      <c r="N7" s="88" t="s">
        <v>1</v>
      </c>
      <c r="O7" s="88" t="s">
        <v>2</v>
      </c>
      <c r="P7" s="88" t="s">
        <v>3</v>
      </c>
      <c r="Q7" s="88" t="s">
        <v>0</v>
      </c>
      <c r="R7" s="88" t="s">
        <v>1</v>
      </c>
      <c r="S7" s="88" t="s">
        <v>2</v>
      </c>
      <c r="T7" s="88" t="s">
        <v>3</v>
      </c>
      <c r="U7" s="88" t="s">
        <v>0</v>
      </c>
      <c r="V7" s="88" t="s">
        <v>1</v>
      </c>
      <c r="W7" s="88" t="s">
        <v>2</v>
      </c>
      <c r="X7" s="88" t="s">
        <v>3</v>
      </c>
      <c r="Y7" s="88" t="s">
        <v>0</v>
      </c>
      <c r="Z7" s="88" t="s">
        <v>1</v>
      </c>
      <c r="AA7" s="88" t="s">
        <v>2</v>
      </c>
      <c r="AB7" s="88" t="s">
        <v>3</v>
      </c>
    </row>
    <row r="8" spans="1:28" x14ac:dyDescent="0.25">
      <c r="A8" s="145">
        <v>1</v>
      </c>
      <c r="B8" s="145"/>
      <c r="C8" s="39">
        <v>2</v>
      </c>
      <c r="D8" s="39"/>
      <c r="E8" s="39">
        <v>3</v>
      </c>
      <c r="F8" s="39">
        <v>4</v>
      </c>
      <c r="G8" s="39">
        <v>5</v>
      </c>
      <c r="H8" s="39">
        <v>6</v>
      </c>
      <c r="I8" s="90">
        <v>3</v>
      </c>
      <c r="J8" s="88">
        <v>4</v>
      </c>
      <c r="K8" s="88">
        <v>5</v>
      </c>
      <c r="L8" s="88">
        <v>6</v>
      </c>
      <c r="M8" s="88">
        <v>3</v>
      </c>
      <c r="N8" s="88">
        <v>4</v>
      </c>
      <c r="O8" s="88">
        <v>5</v>
      </c>
      <c r="P8" s="88">
        <v>6</v>
      </c>
      <c r="Q8" s="88">
        <v>3</v>
      </c>
      <c r="R8" s="88">
        <v>4</v>
      </c>
      <c r="S8" s="88">
        <v>5</v>
      </c>
      <c r="T8" s="88">
        <v>6</v>
      </c>
      <c r="U8" s="88">
        <v>3</v>
      </c>
      <c r="V8" s="88">
        <v>4</v>
      </c>
      <c r="W8" s="88">
        <v>5</v>
      </c>
      <c r="X8" s="88">
        <v>6</v>
      </c>
      <c r="Y8" s="88">
        <v>3</v>
      </c>
      <c r="Z8" s="88">
        <v>4</v>
      </c>
      <c r="AA8" s="88">
        <v>5</v>
      </c>
      <c r="AB8" s="88">
        <v>6</v>
      </c>
    </row>
    <row r="9" spans="1:28" x14ac:dyDescent="0.25">
      <c r="A9" s="150" t="s">
        <v>39</v>
      </c>
      <c r="B9" s="150"/>
      <c r="C9" s="150"/>
      <c r="D9" s="150"/>
      <c r="E9" s="150"/>
      <c r="F9" s="150"/>
      <c r="G9" s="150"/>
      <c r="H9" s="150"/>
      <c r="I9" s="166" t="s">
        <v>39</v>
      </c>
      <c r="J9" s="167"/>
      <c r="K9" s="167"/>
      <c r="L9" s="167"/>
      <c r="M9" s="166" t="s">
        <v>39</v>
      </c>
      <c r="N9" s="167"/>
      <c r="O9" s="167"/>
      <c r="P9" s="167"/>
      <c r="Q9" s="166" t="s">
        <v>39</v>
      </c>
      <c r="R9" s="167"/>
      <c r="S9" s="167"/>
      <c r="T9" s="167"/>
      <c r="U9" s="166" t="s">
        <v>39</v>
      </c>
      <c r="V9" s="167"/>
      <c r="W9" s="167"/>
      <c r="X9" s="167"/>
      <c r="Y9" s="166" t="s">
        <v>39</v>
      </c>
      <c r="Z9" s="167"/>
      <c r="AA9" s="167"/>
      <c r="AB9" s="167"/>
    </row>
    <row r="10" spans="1:28" x14ac:dyDescent="0.25">
      <c r="I10" s="107"/>
    </row>
    <row r="11" spans="1:28" ht="38.25" x14ac:dyDescent="0.25">
      <c r="A11" s="143" t="s">
        <v>84</v>
      </c>
      <c r="B11" s="144"/>
      <c r="C11" s="23" t="s">
        <v>5</v>
      </c>
      <c r="D11" s="23" t="s">
        <v>64</v>
      </c>
      <c r="E11" s="24">
        <f>'9.2 melléklet'!E11+'9.3 melléklet'!E11+' 9.4 melléklet'!E11+'9.5 melléklet'!E11+'9.6 melléklet'!E11</f>
        <v>0</v>
      </c>
      <c r="F11" s="25">
        <f>'9.2 melléklet'!F11+'9.3 melléklet'!F11+' 9.4 melléklet'!F11+'9.5 melléklet'!F11+'9.6 melléklet'!F11</f>
        <v>0</v>
      </c>
      <c r="G11" s="24">
        <f>'9.2 melléklet'!G11+'9.3 melléklet'!G11+' 9.4 melléklet'!G11+'9.5 melléklet'!G11+'9.6 melléklet'!G11</f>
        <v>0</v>
      </c>
      <c r="H11" s="24">
        <f>'9.2 melléklet'!H11+'9.3 melléklet'!H11+' 9.4 melléklet'!H11+'9.5 melléklet'!H11+'9.6 melléklet'!H11</f>
        <v>0</v>
      </c>
      <c r="I11" s="24">
        <f>'9.2 melléklet'!I11+'9.3 melléklet'!I11+' 9.4 melléklet'!I11+'9.5 melléklet'!I11+'9.6 melléklet'!I11</f>
        <v>0</v>
      </c>
      <c r="J11" s="25">
        <f>'9.2 melléklet'!J11+'9.3 melléklet'!J11+' 9.4 melléklet'!J11+'9.5 melléklet'!J11+'9.6 melléklet'!J11</f>
        <v>0</v>
      </c>
      <c r="K11" s="24">
        <f>'9.2 melléklet'!K11+'9.3 melléklet'!K11+' 9.4 melléklet'!K11+'9.5 melléklet'!K11+'9.6 melléklet'!K11</f>
        <v>0</v>
      </c>
      <c r="L11" s="24">
        <f>'9.2 melléklet'!L11+'9.3 melléklet'!L11+' 9.4 melléklet'!L11+'9.5 melléklet'!L11+'9.6 melléklet'!L11</f>
        <v>0</v>
      </c>
      <c r="M11" s="24">
        <f>'9.2 melléklet'!M11+'9.3 melléklet'!M11+' 9.4 melléklet'!M11+'9.5 melléklet'!M11+'9.6 melléklet'!M11</f>
        <v>0</v>
      </c>
      <c r="N11" s="25">
        <f>'9.2 melléklet'!N11+'9.3 melléklet'!N11+' 9.4 melléklet'!N11+'9.5 melléklet'!N11+'9.6 melléklet'!N11</f>
        <v>0</v>
      </c>
      <c r="O11" s="24">
        <f>'9.2 melléklet'!O11+'9.3 melléklet'!O11+' 9.4 melléklet'!O11+'9.5 melléklet'!O11+'9.6 melléklet'!O11</f>
        <v>0</v>
      </c>
      <c r="P11" s="24">
        <f>'9.2 melléklet'!P11+'9.3 melléklet'!P11+' 9.4 melléklet'!P11+'9.5 melléklet'!P11+'9.6 melléklet'!P11</f>
        <v>0</v>
      </c>
      <c r="Q11" s="24">
        <f>'9.2 melléklet'!Q11+'9.3 melléklet'!Q11+' 9.4 melléklet'!Q11+'9.5 melléklet'!Q11+'9.6 melléklet'!Q11</f>
        <v>0</v>
      </c>
      <c r="R11" s="25">
        <f>'9.2 melléklet'!R11+'9.3 melléklet'!R11+' 9.4 melléklet'!R11+'9.5 melléklet'!R11+'9.6 melléklet'!R11</f>
        <v>0</v>
      </c>
      <c r="S11" s="24">
        <f>'9.2 melléklet'!S11+'9.3 melléklet'!S11+' 9.4 melléklet'!S11+'9.5 melléklet'!S11+'9.6 melléklet'!S11</f>
        <v>0</v>
      </c>
      <c r="T11" s="24">
        <f>'9.2 melléklet'!T11+'9.3 melléklet'!T11+' 9.4 melléklet'!T11+'9.5 melléklet'!T11+'9.6 melléklet'!T11</f>
        <v>0</v>
      </c>
      <c r="U11" s="24">
        <f>'9.2 melléklet'!U11+'9.3 melléklet'!U11+' 9.4 melléklet'!U11+'9.5 melléklet'!U11+'9.6 melléklet'!U11</f>
        <v>0</v>
      </c>
      <c r="V11" s="25">
        <f>'9.2 melléklet'!V11+'9.3 melléklet'!V11+' 9.4 melléklet'!V11+'9.5 melléklet'!V11+'9.6 melléklet'!V11</f>
        <v>0</v>
      </c>
      <c r="W11" s="24">
        <f>'9.2 melléklet'!W11+'9.3 melléklet'!W11+' 9.4 melléklet'!W11+'9.5 melléklet'!W11+'9.6 melléklet'!W11</f>
        <v>0</v>
      </c>
      <c r="X11" s="24">
        <f>'9.2 melléklet'!X11+'9.3 melléklet'!X11+' 9.4 melléklet'!X11+'9.5 melléklet'!X11+'9.6 melléklet'!X11</f>
        <v>0</v>
      </c>
      <c r="Y11" s="24">
        <f>'9.2 melléklet'!Y11+'9.3 melléklet'!Y11+' 9.4 melléklet'!Y11+'9.5 melléklet'!Y11+'9.6 melléklet'!Y11</f>
        <v>0</v>
      </c>
      <c r="Z11" s="25">
        <f>'9.2 melléklet'!Z11+'9.3 melléklet'!Z11+' 9.4 melléklet'!Z11+'9.5 melléklet'!Z11+'9.6 melléklet'!Z11</f>
        <v>0</v>
      </c>
      <c r="AA11" s="24">
        <f>'9.2 melléklet'!AA11+'9.3 melléklet'!AA11+' 9.4 melléklet'!AA11+'9.5 melléklet'!AA11+'9.6 melléklet'!AA11</f>
        <v>0</v>
      </c>
      <c r="AB11" s="24">
        <f>'9.2 melléklet'!AB11+'9.3 melléklet'!AB11+' 9.4 melléklet'!AB11+'9.5 melléklet'!AB11+'9.6 melléklet'!AB11</f>
        <v>0</v>
      </c>
    </row>
    <row r="12" spans="1:28" ht="38.25" x14ac:dyDescent="0.25">
      <c r="A12" s="143" t="s">
        <v>85</v>
      </c>
      <c r="B12" s="144"/>
      <c r="C12" s="23" t="s">
        <v>65</v>
      </c>
      <c r="D12" s="23" t="s">
        <v>66</v>
      </c>
      <c r="E12" s="24">
        <f>'9.2 melléklet'!E12+'9.3 melléklet'!E12+' 9.4 melléklet'!E12+'9.5 melléklet'!E12+'9.6 melléklet'!E12</f>
        <v>0</v>
      </c>
      <c r="F12" s="25">
        <f>'9.2 melléklet'!F12+'9.3 melléklet'!F12+' 9.4 melléklet'!F12+'9.5 melléklet'!F12+'9.6 melléklet'!F12</f>
        <v>0</v>
      </c>
      <c r="G12" s="25">
        <f>'9.2 melléklet'!G12+'9.3 melléklet'!G12+' 9.4 melléklet'!G12+'9.5 melléklet'!G12+'9.6 melléklet'!G12</f>
        <v>0</v>
      </c>
      <c r="H12" s="24">
        <f>'9.2 melléklet'!H12+'9.3 melléklet'!H12+' 9.4 melléklet'!H12+'9.5 melléklet'!H12+'9.6 melléklet'!H12</f>
        <v>0</v>
      </c>
      <c r="I12" s="24">
        <f>'9.2 melléklet'!I12+'9.3 melléklet'!I12+' 9.4 melléklet'!I12+'9.5 melléklet'!I12+'9.6 melléklet'!I12</f>
        <v>0</v>
      </c>
      <c r="J12" s="25">
        <f>'9.2 melléklet'!J12+'9.3 melléklet'!J12+' 9.4 melléklet'!J12+'9.5 melléklet'!J12+'9.6 melléklet'!J12</f>
        <v>0</v>
      </c>
      <c r="K12" s="25">
        <f>'9.2 melléklet'!K12+'9.3 melléklet'!K12+' 9.4 melléklet'!K12+'9.5 melléklet'!K12+'9.6 melléklet'!K12</f>
        <v>0</v>
      </c>
      <c r="L12" s="24">
        <f>'9.2 melléklet'!L12+'9.3 melléklet'!L12+' 9.4 melléklet'!L12+'9.5 melléklet'!L12+'9.6 melléklet'!L12</f>
        <v>0</v>
      </c>
      <c r="M12" s="24">
        <f>'9.2 melléklet'!M12+'9.3 melléklet'!M12+' 9.4 melléklet'!M12+'9.5 melléklet'!M12+'9.6 melléklet'!M12</f>
        <v>0</v>
      </c>
      <c r="N12" s="25">
        <f>'9.2 melléklet'!N12+'9.3 melléklet'!N12+' 9.4 melléklet'!N12+'9.5 melléklet'!N12+'9.6 melléklet'!N12</f>
        <v>0</v>
      </c>
      <c r="O12" s="25">
        <f>'9.2 melléklet'!O12+'9.3 melléklet'!O12+' 9.4 melléklet'!O12+'9.5 melléklet'!O12+'9.6 melléklet'!O12</f>
        <v>0</v>
      </c>
      <c r="P12" s="24">
        <f>'9.2 melléklet'!P12+'9.3 melléklet'!P12+' 9.4 melléklet'!P12+'9.5 melléklet'!P12+'9.6 melléklet'!P12</f>
        <v>0</v>
      </c>
      <c r="Q12" s="24">
        <f>'9.2 melléklet'!Q12+'9.3 melléklet'!Q12+' 9.4 melléklet'!Q12+'9.5 melléklet'!Q12+'9.6 melléklet'!Q12</f>
        <v>0</v>
      </c>
      <c r="R12" s="25">
        <f>'9.2 melléklet'!R12+'9.3 melléklet'!R12+' 9.4 melléklet'!R12+'9.5 melléklet'!R12+'9.6 melléklet'!R12</f>
        <v>0</v>
      </c>
      <c r="S12" s="25">
        <f>'9.2 melléklet'!S12+'9.3 melléklet'!S12+' 9.4 melléklet'!S12+'9.5 melléklet'!S12+'9.6 melléklet'!S12</f>
        <v>0</v>
      </c>
      <c r="T12" s="24">
        <f>'9.2 melléklet'!T12+'9.3 melléklet'!T12+' 9.4 melléklet'!T12+'9.5 melléklet'!T12+'9.6 melléklet'!T12</f>
        <v>0</v>
      </c>
      <c r="U12" s="24">
        <f>'9.2 melléklet'!U12+'9.3 melléklet'!U12+' 9.4 melléklet'!U12+'9.5 melléklet'!U12+'9.6 melléklet'!U12</f>
        <v>0</v>
      </c>
      <c r="V12" s="25">
        <f>'9.2 melléklet'!V12+'9.3 melléklet'!V12+' 9.4 melléklet'!V12+'9.5 melléklet'!V12+'9.6 melléklet'!V12</f>
        <v>0</v>
      </c>
      <c r="W12" s="25">
        <f>'9.2 melléklet'!W12+'9.3 melléklet'!W12+' 9.4 melléklet'!W12+'9.5 melléklet'!W12+'9.6 melléklet'!W12</f>
        <v>0</v>
      </c>
      <c r="X12" s="24">
        <f>'9.2 melléklet'!X12+'9.3 melléklet'!X12+' 9.4 melléklet'!X12+'9.5 melléklet'!X12+'9.6 melléklet'!X12</f>
        <v>0</v>
      </c>
      <c r="Y12" s="24">
        <f>'9.2 melléklet'!Y12+'9.3 melléklet'!Y12+' 9.4 melléklet'!Y12+'9.5 melléklet'!Y12+'9.6 melléklet'!Y12</f>
        <v>0</v>
      </c>
      <c r="Z12" s="25">
        <f>'9.2 melléklet'!Z12+'9.3 melléklet'!Z12+' 9.4 melléklet'!Z12+'9.5 melléklet'!Z12+'9.6 melléklet'!Z12</f>
        <v>0</v>
      </c>
      <c r="AA12" s="25">
        <f>'9.2 melléklet'!AA12+'9.3 melléklet'!AA12+' 9.4 melléklet'!AA12+'9.5 melléklet'!AA12+'9.6 melléklet'!AA12</f>
        <v>0</v>
      </c>
      <c r="AB12" s="24">
        <f>'9.2 melléklet'!AB12+'9.3 melléklet'!AB12+' 9.4 melléklet'!AB12+'9.5 melléklet'!AB12+'9.6 melléklet'!AB12</f>
        <v>0</v>
      </c>
    </row>
    <row r="13" spans="1:28" ht="51" x14ac:dyDescent="0.25">
      <c r="A13" s="143" t="s">
        <v>86</v>
      </c>
      <c r="B13" s="144"/>
      <c r="C13" s="23" t="s">
        <v>67</v>
      </c>
      <c r="D13" s="23" t="s">
        <v>369</v>
      </c>
      <c r="E13" s="24">
        <f>'9.2 melléklet'!E13+'9.3 melléklet'!E13+' 9.4 melléklet'!E13+'9.5 melléklet'!E13+'9.6 melléklet'!E13</f>
        <v>0</v>
      </c>
      <c r="F13" s="25">
        <f>'9.2 melléklet'!F13+'9.3 melléklet'!F13+' 9.4 melléklet'!F13+'9.5 melléklet'!F13+'9.6 melléklet'!F13</f>
        <v>0</v>
      </c>
      <c r="G13" s="25">
        <f>'9.2 melléklet'!G13+'9.3 melléklet'!G13+' 9.4 melléklet'!G13+'9.5 melléklet'!G13+'9.6 melléklet'!G13</f>
        <v>0</v>
      </c>
      <c r="H13" s="24">
        <f>'9.2 melléklet'!H13+'9.3 melléklet'!H13+' 9.4 melléklet'!H13+'9.5 melléklet'!H13+'9.6 melléklet'!H13</f>
        <v>0</v>
      </c>
      <c r="I13" s="24">
        <f>'9.2 melléklet'!I13+'9.3 melléklet'!I13+' 9.4 melléklet'!I13+'9.5 melléklet'!I13+'9.6 melléklet'!I13</f>
        <v>0</v>
      </c>
      <c r="J13" s="25">
        <f>'9.2 melléklet'!J13+'9.3 melléklet'!J13+' 9.4 melléklet'!J13+'9.5 melléklet'!J13+'9.6 melléklet'!J13</f>
        <v>0</v>
      </c>
      <c r="K13" s="25">
        <f>'9.2 melléklet'!K13+'9.3 melléklet'!K13+' 9.4 melléklet'!K13+'9.5 melléklet'!K13+'9.6 melléklet'!K13</f>
        <v>0</v>
      </c>
      <c r="L13" s="24">
        <f>'9.2 melléklet'!L13+'9.3 melléklet'!L13+' 9.4 melléklet'!L13+'9.5 melléklet'!L13+'9.6 melléklet'!L13</f>
        <v>0</v>
      </c>
      <c r="M13" s="24">
        <f>'9.2 melléklet'!M13+'9.3 melléklet'!M13+' 9.4 melléklet'!M13+'9.5 melléklet'!M13+'9.6 melléklet'!M13</f>
        <v>0</v>
      </c>
      <c r="N13" s="25">
        <f>'9.2 melléklet'!N13+'9.3 melléklet'!N13+' 9.4 melléklet'!N13+'9.5 melléklet'!N13+'9.6 melléklet'!N13</f>
        <v>0</v>
      </c>
      <c r="O13" s="25">
        <f>'9.2 melléklet'!O13+'9.3 melléklet'!O13+' 9.4 melléklet'!O13+'9.5 melléklet'!O13+'9.6 melléklet'!O13</f>
        <v>0</v>
      </c>
      <c r="P13" s="24">
        <f>'9.2 melléklet'!P13+'9.3 melléklet'!P13+' 9.4 melléklet'!P13+'9.5 melléklet'!P13+'9.6 melléklet'!P13</f>
        <v>0</v>
      </c>
      <c r="Q13" s="24">
        <f>'9.2 melléklet'!Q13+'9.3 melléklet'!Q13+' 9.4 melléklet'!Q13+'9.5 melléklet'!Q13+'9.6 melléklet'!Q13</f>
        <v>0</v>
      </c>
      <c r="R13" s="25">
        <f>'9.2 melléklet'!R13+'9.3 melléklet'!R13+' 9.4 melléklet'!R13+'9.5 melléklet'!R13+'9.6 melléklet'!R13</f>
        <v>0</v>
      </c>
      <c r="S13" s="25">
        <f>'9.2 melléklet'!S13+'9.3 melléklet'!S13+' 9.4 melléklet'!S13+'9.5 melléklet'!S13+'9.6 melléklet'!S13</f>
        <v>0</v>
      </c>
      <c r="T13" s="24">
        <f>'9.2 melléklet'!T13+'9.3 melléklet'!T13+' 9.4 melléklet'!T13+'9.5 melléklet'!T13+'9.6 melléklet'!T13</f>
        <v>0</v>
      </c>
      <c r="U13" s="24">
        <f>'9.2 melléklet'!U13+'9.3 melléklet'!U13+' 9.4 melléklet'!U13+'9.5 melléklet'!U13+'9.6 melléklet'!U13</f>
        <v>0</v>
      </c>
      <c r="V13" s="25">
        <f>'9.2 melléklet'!V13+'9.3 melléklet'!V13+' 9.4 melléklet'!V13+'9.5 melléklet'!V13+'9.6 melléklet'!V13</f>
        <v>0</v>
      </c>
      <c r="W13" s="25">
        <f>'9.2 melléklet'!W13+'9.3 melléklet'!W13+' 9.4 melléklet'!W13+'9.5 melléklet'!W13+'9.6 melléklet'!W13</f>
        <v>0</v>
      </c>
      <c r="X13" s="24">
        <f>'9.2 melléklet'!X13+'9.3 melléklet'!X13+' 9.4 melléklet'!X13+'9.5 melléklet'!X13+'9.6 melléklet'!X13</f>
        <v>0</v>
      </c>
      <c r="Y13" s="24">
        <f>'9.2 melléklet'!Y13+'9.3 melléklet'!Y13+' 9.4 melléklet'!Y13+'9.5 melléklet'!Y13+'9.6 melléklet'!Y13</f>
        <v>0</v>
      </c>
      <c r="Z13" s="25">
        <f>'9.2 melléklet'!Z13+'9.3 melléklet'!Z13+' 9.4 melléklet'!Z13+'9.5 melléklet'!Z13+'9.6 melléklet'!Z13</f>
        <v>0</v>
      </c>
      <c r="AA13" s="25">
        <f>'9.2 melléklet'!AA13+'9.3 melléklet'!AA13+' 9.4 melléklet'!AA13+'9.5 melléklet'!AA13+'9.6 melléklet'!AA13</f>
        <v>0</v>
      </c>
      <c r="AB13" s="24">
        <f>'9.2 melléklet'!AB13+'9.3 melléklet'!AB13+' 9.4 melléklet'!AB13+'9.5 melléklet'!AB13+'9.6 melléklet'!AB13</f>
        <v>0</v>
      </c>
    </row>
    <row r="14" spans="1:28" ht="38.25" x14ac:dyDescent="0.25">
      <c r="A14" s="51" t="s">
        <v>87</v>
      </c>
      <c r="B14" s="51"/>
      <c r="C14" s="23" t="s">
        <v>368</v>
      </c>
      <c r="D14" s="23" t="s">
        <v>370</v>
      </c>
      <c r="E14" s="24">
        <f>'9.2 melléklet'!E14+'9.3 melléklet'!E14+' 9.4 melléklet'!E14+'9.5 melléklet'!E14+'9.6 melléklet'!E14</f>
        <v>0</v>
      </c>
      <c r="F14" s="25">
        <f>'9.2 melléklet'!F14+'9.3 melléklet'!F14+' 9.4 melléklet'!F14+'9.5 melléklet'!F14+'9.6 melléklet'!F14</f>
        <v>0</v>
      </c>
      <c r="G14" s="25">
        <f>'9.2 melléklet'!G14+'9.3 melléklet'!G14+' 9.4 melléklet'!G14+'9.5 melléklet'!G14+'9.6 melléklet'!G14</f>
        <v>0</v>
      </c>
      <c r="H14" s="24">
        <f>'9.2 melléklet'!H14+'9.3 melléklet'!H14+' 9.4 melléklet'!H14+'9.5 melléklet'!H14+'9.6 melléklet'!H14</f>
        <v>0</v>
      </c>
      <c r="I14" s="24">
        <f>'9.2 melléklet'!I14+'9.3 melléklet'!I14+' 9.4 melléklet'!I14+'9.5 melléklet'!I14+'9.6 melléklet'!I14</f>
        <v>0</v>
      </c>
      <c r="J14" s="25">
        <f>'9.2 melléklet'!J14+'9.3 melléklet'!J14+' 9.4 melléklet'!J14+'9.5 melléklet'!J14+'9.6 melléklet'!J14</f>
        <v>0</v>
      </c>
      <c r="K14" s="25">
        <f>'9.2 melléklet'!K14+'9.3 melléklet'!K14+' 9.4 melléklet'!K14+'9.5 melléklet'!K14+'9.6 melléklet'!K14</f>
        <v>0</v>
      </c>
      <c r="L14" s="24">
        <f>'9.2 melléklet'!L14+'9.3 melléklet'!L14+' 9.4 melléklet'!L14+'9.5 melléklet'!L14+'9.6 melléklet'!L14</f>
        <v>0</v>
      </c>
      <c r="M14" s="24">
        <f>'9.2 melléklet'!M14+'9.3 melléklet'!M14+' 9.4 melléklet'!M14+'9.5 melléklet'!M14+'9.6 melléklet'!M14</f>
        <v>0</v>
      </c>
      <c r="N14" s="25">
        <f>'9.2 melléklet'!N14+'9.3 melléklet'!N14+' 9.4 melléklet'!N14+'9.5 melléklet'!N14+'9.6 melléklet'!N14</f>
        <v>0</v>
      </c>
      <c r="O14" s="25">
        <f>'9.2 melléklet'!O14+'9.3 melléklet'!O14+' 9.4 melléklet'!O14+'9.5 melléklet'!O14+'9.6 melléklet'!O14</f>
        <v>0</v>
      </c>
      <c r="P14" s="24">
        <f>'9.2 melléklet'!P14+'9.3 melléklet'!P14+' 9.4 melléklet'!P14+'9.5 melléklet'!P14+'9.6 melléklet'!P14</f>
        <v>0</v>
      </c>
      <c r="Q14" s="24">
        <f>'9.2 melléklet'!Q14+'9.3 melléklet'!Q14+' 9.4 melléklet'!Q14+'9.5 melléklet'!Q14+'9.6 melléklet'!Q14</f>
        <v>0</v>
      </c>
      <c r="R14" s="25">
        <f>'9.2 melléklet'!R14+'9.3 melléklet'!R14+' 9.4 melléklet'!R14+'9.5 melléklet'!R14+'9.6 melléklet'!R14</f>
        <v>0</v>
      </c>
      <c r="S14" s="25">
        <f>'9.2 melléklet'!S14+'9.3 melléklet'!S14+' 9.4 melléklet'!S14+'9.5 melléklet'!S14+'9.6 melléklet'!S14</f>
        <v>0</v>
      </c>
      <c r="T14" s="24">
        <f>'9.2 melléklet'!T14+'9.3 melléklet'!T14+' 9.4 melléklet'!T14+'9.5 melléklet'!T14+'9.6 melléklet'!T14</f>
        <v>0</v>
      </c>
      <c r="U14" s="24">
        <f>'9.2 melléklet'!U14+'9.3 melléklet'!U14+' 9.4 melléklet'!U14+'9.5 melléklet'!U14+'9.6 melléklet'!U14</f>
        <v>0</v>
      </c>
      <c r="V14" s="25">
        <f>'9.2 melléklet'!V14+'9.3 melléklet'!V14+' 9.4 melléklet'!V14+'9.5 melléklet'!V14+'9.6 melléklet'!V14</f>
        <v>0</v>
      </c>
      <c r="W14" s="25">
        <f>'9.2 melléklet'!W14+'9.3 melléklet'!W14+' 9.4 melléklet'!W14+'9.5 melléklet'!W14+'9.6 melléklet'!W14</f>
        <v>0</v>
      </c>
      <c r="X14" s="24">
        <f>'9.2 melléklet'!X14+'9.3 melléklet'!X14+' 9.4 melléklet'!X14+'9.5 melléklet'!X14+'9.6 melléklet'!X14</f>
        <v>0</v>
      </c>
      <c r="Y14" s="24">
        <f>'9.2 melléklet'!Y14+'9.3 melléklet'!Y14+' 9.4 melléklet'!Y14+'9.5 melléklet'!Y14+'9.6 melléklet'!Y14</f>
        <v>0</v>
      </c>
      <c r="Z14" s="25">
        <f>'9.2 melléklet'!Z14+'9.3 melléklet'!Z14+' 9.4 melléklet'!Z14+'9.5 melléklet'!Z14+'9.6 melléklet'!Z14</f>
        <v>0</v>
      </c>
      <c r="AA14" s="25">
        <f>'9.2 melléklet'!AA14+'9.3 melléklet'!AA14+' 9.4 melléklet'!AA14+'9.5 melléklet'!AA14+'9.6 melléklet'!AA14</f>
        <v>0</v>
      </c>
      <c r="AB14" s="24">
        <f>'9.2 melléklet'!AB14+'9.3 melléklet'!AB14+' 9.4 melléklet'!AB14+'9.5 melléklet'!AB14+'9.6 melléklet'!AB14</f>
        <v>0</v>
      </c>
    </row>
    <row r="15" spans="1:28" ht="51" x14ac:dyDescent="0.25">
      <c r="A15" s="51" t="s">
        <v>88</v>
      </c>
      <c r="B15" s="51"/>
      <c r="C15" s="23" t="s">
        <v>371</v>
      </c>
      <c r="D15" s="23" t="s">
        <v>68</v>
      </c>
      <c r="E15" s="24">
        <f>'9.2 melléklet'!E15+'9.3 melléklet'!E15+' 9.4 melléklet'!E15+'9.5 melléklet'!E15+'9.6 melléklet'!E15</f>
        <v>0</v>
      </c>
      <c r="F15" s="25">
        <f>'9.2 melléklet'!F15+'9.3 melléklet'!F15+' 9.4 melléklet'!F15+'9.5 melléklet'!F15+'9.6 melléklet'!F15</f>
        <v>0</v>
      </c>
      <c r="G15" s="25">
        <f>'9.2 melléklet'!G15+'9.3 melléklet'!G15+' 9.4 melléklet'!G15+'9.5 melléklet'!G15+'9.6 melléklet'!G15</f>
        <v>0</v>
      </c>
      <c r="H15" s="24">
        <f>'9.2 melléklet'!H15+'9.3 melléklet'!H15+' 9.4 melléklet'!H15+'9.5 melléklet'!H15+'9.6 melléklet'!H15</f>
        <v>0</v>
      </c>
      <c r="I15" s="24">
        <f>'9.2 melléklet'!I15+'9.3 melléklet'!I15+' 9.4 melléklet'!I15+'9.5 melléklet'!I15+'9.6 melléklet'!I15</f>
        <v>0</v>
      </c>
      <c r="J15" s="25">
        <f>'9.2 melléklet'!J15+'9.3 melléklet'!J15+' 9.4 melléklet'!J15+'9.5 melléklet'!J15+'9.6 melléklet'!J15</f>
        <v>0</v>
      </c>
      <c r="K15" s="25">
        <f>'9.2 melléklet'!K15+'9.3 melléklet'!K15+' 9.4 melléklet'!K15+'9.5 melléklet'!K15+'9.6 melléklet'!K15</f>
        <v>0</v>
      </c>
      <c r="L15" s="24">
        <f>'9.2 melléklet'!L15+'9.3 melléklet'!L15+' 9.4 melléklet'!L15+'9.5 melléklet'!L15+'9.6 melléklet'!L15</f>
        <v>0</v>
      </c>
      <c r="M15" s="24">
        <f>'9.2 melléklet'!M15+'9.3 melléklet'!M15+' 9.4 melléklet'!M15+'9.5 melléklet'!M15+'9.6 melléklet'!M15</f>
        <v>0</v>
      </c>
      <c r="N15" s="25">
        <f>'9.2 melléklet'!N15+'9.3 melléklet'!N15+' 9.4 melléklet'!N15+'9.5 melléklet'!N15+'9.6 melléklet'!N15</f>
        <v>0</v>
      </c>
      <c r="O15" s="25">
        <f>'9.2 melléklet'!O15+'9.3 melléklet'!O15+' 9.4 melléklet'!O15+'9.5 melléklet'!O15+'9.6 melléklet'!O15</f>
        <v>0</v>
      </c>
      <c r="P15" s="24">
        <f>'9.2 melléklet'!P15+'9.3 melléklet'!P15+' 9.4 melléklet'!P15+'9.5 melléklet'!P15+'9.6 melléklet'!P15</f>
        <v>0</v>
      </c>
      <c r="Q15" s="24">
        <f>'9.2 melléklet'!Q15+'9.3 melléklet'!Q15+' 9.4 melléklet'!Q15+'9.5 melléklet'!Q15+'9.6 melléklet'!Q15</f>
        <v>0</v>
      </c>
      <c r="R15" s="25">
        <f>'9.2 melléklet'!R15+'9.3 melléklet'!R15+' 9.4 melléklet'!R15+'9.5 melléklet'!R15+'9.6 melléklet'!R15</f>
        <v>0</v>
      </c>
      <c r="S15" s="25">
        <f>'9.2 melléklet'!S15+'9.3 melléklet'!S15+' 9.4 melléklet'!S15+'9.5 melléklet'!S15+'9.6 melléklet'!S15</f>
        <v>0</v>
      </c>
      <c r="T15" s="24">
        <f>'9.2 melléklet'!T15+'9.3 melléklet'!T15+' 9.4 melléklet'!T15+'9.5 melléklet'!T15+'9.6 melléklet'!T15</f>
        <v>0</v>
      </c>
      <c r="U15" s="24">
        <f>'9.2 melléklet'!U15+'9.3 melléklet'!U15+' 9.4 melléklet'!U15+'9.5 melléklet'!U15+'9.6 melléklet'!U15</f>
        <v>0</v>
      </c>
      <c r="V15" s="25">
        <f>'9.2 melléklet'!V15+'9.3 melléklet'!V15+' 9.4 melléklet'!V15+'9.5 melléklet'!V15+'9.6 melléklet'!V15</f>
        <v>0</v>
      </c>
      <c r="W15" s="25">
        <f>'9.2 melléklet'!W15+'9.3 melléklet'!W15+' 9.4 melléklet'!W15+'9.5 melléklet'!W15+'9.6 melléklet'!W15</f>
        <v>0</v>
      </c>
      <c r="X15" s="24">
        <f>'9.2 melléklet'!X15+'9.3 melléklet'!X15+' 9.4 melléklet'!X15+'9.5 melléklet'!X15+'9.6 melléklet'!X15</f>
        <v>0</v>
      </c>
      <c r="Y15" s="24">
        <f>'9.2 melléklet'!Y15+'9.3 melléklet'!Y15+' 9.4 melléklet'!Y15+'9.5 melléklet'!Y15+'9.6 melléklet'!Y15</f>
        <v>0</v>
      </c>
      <c r="Z15" s="25">
        <f>'9.2 melléklet'!Z15+'9.3 melléklet'!Z15+' 9.4 melléklet'!Z15+'9.5 melléklet'!Z15+'9.6 melléklet'!Z15</f>
        <v>0</v>
      </c>
      <c r="AA15" s="25">
        <f>'9.2 melléklet'!AA15+'9.3 melléklet'!AA15+' 9.4 melléklet'!AA15+'9.5 melléklet'!AA15+'9.6 melléklet'!AA15</f>
        <v>0</v>
      </c>
      <c r="AB15" s="24">
        <f>'9.2 melléklet'!AB15+'9.3 melléklet'!AB15+' 9.4 melléklet'!AB15+'9.5 melléklet'!AB15+'9.6 melléklet'!AB15</f>
        <v>0</v>
      </c>
    </row>
    <row r="16" spans="1:28" ht="25.5" x14ac:dyDescent="0.25">
      <c r="A16" s="143" t="s">
        <v>89</v>
      </c>
      <c r="B16" s="144"/>
      <c r="C16" s="23" t="s">
        <v>69</v>
      </c>
      <c r="D16" s="23" t="s">
        <v>70</v>
      </c>
      <c r="E16" s="24">
        <f>'9.2 melléklet'!E16+'9.3 melléklet'!E16+' 9.4 melléklet'!E16+'9.5 melléklet'!E16+'9.6 melléklet'!E16</f>
        <v>0</v>
      </c>
      <c r="F16" s="25">
        <f>'9.2 melléklet'!F16+'9.3 melléklet'!F16+' 9.4 melléklet'!F16+'9.5 melléklet'!F16+'9.6 melléklet'!F16</f>
        <v>0</v>
      </c>
      <c r="G16" s="25">
        <f>'9.2 melléklet'!G16+'9.3 melléklet'!G16+' 9.4 melléklet'!G16+'9.5 melléklet'!G16+'9.6 melléklet'!G16</f>
        <v>0</v>
      </c>
      <c r="H16" s="24">
        <f>'9.2 melléklet'!H16+'9.3 melléklet'!H16+' 9.4 melléklet'!H16+'9.5 melléklet'!H16+'9.6 melléklet'!H16</f>
        <v>0</v>
      </c>
      <c r="I16" s="24">
        <f>'9.2 melléklet'!I16+'9.3 melléklet'!I16+' 9.4 melléklet'!I16+'9.5 melléklet'!I16+'9.6 melléklet'!I16</f>
        <v>0</v>
      </c>
      <c r="J16" s="25">
        <f>'9.2 melléklet'!J16+'9.3 melléklet'!J16+' 9.4 melléklet'!J16+'9.5 melléklet'!J16+'9.6 melléklet'!J16</f>
        <v>0</v>
      </c>
      <c r="K16" s="25">
        <f>'9.2 melléklet'!K16+'9.3 melléklet'!K16+' 9.4 melléklet'!K16+'9.5 melléklet'!K16+'9.6 melléklet'!K16</f>
        <v>0</v>
      </c>
      <c r="L16" s="24">
        <f>'9.2 melléklet'!L16+'9.3 melléklet'!L16+' 9.4 melléklet'!L16+'9.5 melléklet'!L16+'9.6 melléklet'!L16</f>
        <v>0</v>
      </c>
      <c r="M16" s="24">
        <f>'9.2 melléklet'!M16+'9.3 melléklet'!M16+' 9.4 melléklet'!M16+'9.5 melléklet'!M16+'9.6 melléklet'!M16</f>
        <v>0</v>
      </c>
      <c r="N16" s="25">
        <f>'9.2 melléklet'!N16+'9.3 melléklet'!N16+' 9.4 melléklet'!N16+'9.5 melléklet'!N16+'9.6 melléklet'!N16</f>
        <v>0</v>
      </c>
      <c r="O16" s="25">
        <f>'9.2 melléklet'!O16+'9.3 melléklet'!O16+' 9.4 melléklet'!O16+'9.5 melléklet'!O16+'9.6 melléklet'!O16</f>
        <v>0</v>
      </c>
      <c r="P16" s="24">
        <f>'9.2 melléklet'!P16+'9.3 melléklet'!P16+' 9.4 melléklet'!P16+'9.5 melléklet'!P16+'9.6 melléklet'!P16</f>
        <v>0</v>
      </c>
      <c r="Q16" s="24">
        <f>'9.2 melléklet'!Q16+'9.3 melléklet'!Q16+' 9.4 melléklet'!Q16+'9.5 melléklet'!Q16+'9.6 melléklet'!Q16</f>
        <v>0</v>
      </c>
      <c r="R16" s="25">
        <f>'9.2 melléklet'!R16+'9.3 melléklet'!R16+' 9.4 melléklet'!R16+'9.5 melléklet'!R16+'9.6 melléklet'!R16</f>
        <v>0</v>
      </c>
      <c r="S16" s="25">
        <f>'9.2 melléklet'!S16+'9.3 melléklet'!S16+' 9.4 melléklet'!S16+'9.5 melléklet'!S16+'9.6 melléklet'!S16</f>
        <v>0</v>
      </c>
      <c r="T16" s="24">
        <f>'9.2 melléklet'!T16+'9.3 melléklet'!T16+' 9.4 melléklet'!T16+'9.5 melléklet'!T16+'9.6 melléklet'!T16</f>
        <v>0</v>
      </c>
      <c r="U16" s="24">
        <f>'9.2 melléklet'!U16+'9.3 melléklet'!U16+' 9.4 melléklet'!U16+'9.5 melléklet'!U16+'9.6 melléklet'!U16</f>
        <v>0</v>
      </c>
      <c r="V16" s="25">
        <f>'9.2 melléklet'!V16+'9.3 melléklet'!V16+' 9.4 melléklet'!V16+'9.5 melléklet'!V16+'9.6 melléklet'!V16</f>
        <v>0</v>
      </c>
      <c r="W16" s="25">
        <f>'9.2 melléklet'!W16+'9.3 melléklet'!W16+' 9.4 melléklet'!W16+'9.5 melléklet'!W16+'9.6 melléklet'!W16</f>
        <v>0</v>
      </c>
      <c r="X16" s="24">
        <f>'9.2 melléklet'!X16+'9.3 melléklet'!X16+' 9.4 melléklet'!X16+'9.5 melléklet'!X16+'9.6 melléklet'!X16</f>
        <v>0</v>
      </c>
      <c r="Y16" s="24">
        <f>'9.2 melléklet'!Y16+'9.3 melléklet'!Y16+' 9.4 melléklet'!Y16+'9.5 melléklet'!Y16+'9.6 melléklet'!Y16</f>
        <v>0</v>
      </c>
      <c r="Z16" s="25">
        <f>'9.2 melléklet'!Z16+'9.3 melléklet'!Z16+' 9.4 melléklet'!Z16+'9.5 melléklet'!Z16+'9.6 melléklet'!Z16</f>
        <v>0</v>
      </c>
      <c r="AA16" s="25">
        <f>'9.2 melléklet'!AA16+'9.3 melléklet'!AA16+' 9.4 melléklet'!AA16+'9.5 melléklet'!AA16+'9.6 melléklet'!AA16</f>
        <v>0</v>
      </c>
      <c r="AB16" s="24">
        <f>'9.2 melléklet'!AB16+'9.3 melléklet'!AB16+' 9.4 melléklet'!AB16+'9.5 melléklet'!AB16+'9.6 melléklet'!AB16</f>
        <v>0</v>
      </c>
    </row>
    <row r="17" spans="1:28" ht="38.25" x14ac:dyDescent="0.25">
      <c r="A17" s="143" t="s">
        <v>90</v>
      </c>
      <c r="B17" s="144"/>
      <c r="C17" s="23" t="s">
        <v>71</v>
      </c>
      <c r="D17" s="23" t="s">
        <v>72</v>
      </c>
      <c r="E17" s="25">
        <f>'9.2 melléklet'!E17+'9.3 melléklet'!E17+' 9.4 melléklet'!E17+'9.5 melléklet'!E17+'9.6 melléklet'!E17</f>
        <v>0</v>
      </c>
      <c r="F17" s="25">
        <f>'9.2 melléklet'!F17+'9.3 melléklet'!F17+' 9.4 melléklet'!F17+'9.5 melléklet'!F17+'9.6 melléklet'!F17</f>
        <v>0</v>
      </c>
      <c r="G17" s="25">
        <f>'9.2 melléklet'!G17+'9.3 melléklet'!G17+' 9.4 melléklet'!G17+'9.5 melléklet'!G17+'9.6 melléklet'!G17</f>
        <v>0</v>
      </c>
      <c r="H17" s="25">
        <f>'9.2 melléklet'!H17+'9.3 melléklet'!H17+' 9.4 melléklet'!H17+'9.5 melléklet'!H17+'9.6 melléklet'!H17</f>
        <v>0</v>
      </c>
      <c r="I17" s="25">
        <f>'9.2 melléklet'!I17+'9.3 melléklet'!I17+' 9.4 melléklet'!I17+'9.5 melléklet'!I17+'9.6 melléklet'!I17</f>
        <v>0</v>
      </c>
      <c r="J17" s="25">
        <f>'9.2 melléklet'!J17+'9.3 melléklet'!J17+' 9.4 melléklet'!J17+'9.5 melléklet'!J17+'9.6 melléklet'!J17</f>
        <v>0</v>
      </c>
      <c r="K17" s="25">
        <f>'9.2 melléklet'!K17+'9.3 melléklet'!K17+' 9.4 melléklet'!K17+'9.5 melléklet'!K17+'9.6 melléklet'!K17</f>
        <v>0</v>
      </c>
      <c r="L17" s="25">
        <f>'9.2 melléklet'!L17+'9.3 melléklet'!L17+' 9.4 melléklet'!L17+'9.5 melléklet'!L17+'9.6 melléklet'!L17</f>
        <v>0</v>
      </c>
      <c r="M17" s="25">
        <f>'9.2 melléklet'!M17+'9.3 melléklet'!M17+' 9.4 melléklet'!M17+'9.5 melléklet'!M17+'9.6 melléklet'!M17</f>
        <v>0</v>
      </c>
      <c r="N17" s="25">
        <f>'9.2 melléklet'!N17+'9.3 melléklet'!N17+' 9.4 melléklet'!N17+'9.5 melléklet'!N17+'9.6 melléklet'!N17</f>
        <v>0</v>
      </c>
      <c r="O17" s="25">
        <f>'9.2 melléklet'!O17+'9.3 melléklet'!O17+' 9.4 melléklet'!O17+'9.5 melléklet'!O17+'9.6 melléklet'!O17</f>
        <v>0</v>
      </c>
      <c r="P17" s="25">
        <f>'9.2 melléklet'!P17+'9.3 melléklet'!P17+' 9.4 melléklet'!P17+'9.5 melléklet'!P17+'9.6 melléklet'!P17</f>
        <v>0</v>
      </c>
      <c r="Q17" s="25">
        <f>'9.2 melléklet'!Q17+'9.3 melléklet'!Q17+' 9.4 melléklet'!Q17+'9.5 melléklet'!Q17+'9.6 melléklet'!Q17</f>
        <v>0</v>
      </c>
      <c r="R17" s="25">
        <f>'9.2 melléklet'!R17+'9.3 melléklet'!R17+' 9.4 melléklet'!R17+'9.5 melléklet'!R17+'9.6 melléklet'!R17</f>
        <v>0</v>
      </c>
      <c r="S17" s="25">
        <f>'9.2 melléklet'!S17+'9.3 melléklet'!S17+' 9.4 melléklet'!S17+'9.5 melléklet'!S17+'9.6 melléklet'!S17</f>
        <v>0</v>
      </c>
      <c r="T17" s="25">
        <f>'9.2 melléklet'!T17+'9.3 melléklet'!T17+' 9.4 melléklet'!T17+'9.5 melléklet'!T17+'9.6 melléklet'!T17</f>
        <v>0</v>
      </c>
      <c r="U17" s="25">
        <f>'9.2 melléklet'!U17+'9.3 melléklet'!U17+' 9.4 melléklet'!U17+'9.5 melléklet'!U17+'9.6 melléklet'!U17</f>
        <v>0</v>
      </c>
      <c r="V17" s="25">
        <f>'9.2 melléklet'!V17+'9.3 melléklet'!V17+' 9.4 melléklet'!V17+'9.5 melléklet'!V17+'9.6 melléklet'!V17</f>
        <v>0</v>
      </c>
      <c r="W17" s="25">
        <f>'9.2 melléklet'!W17+'9.3 melléklet'!W17+' 9.4 melléklet'!W17+'9.5 melléklet'!W17+'9.6 melléklet'!W17</f>
        <v>0</v>
      </c>
      <c r="X17" s="25">
        <f>'9.2 melléklet'!X17+'9.3 melléklet'!X17+' 9.4 melléklet'!X17+'9.5 melléklet'!X17+'9.6 melléklet'!X17</f>
        <v>0</v>
      </c>
      <c r="Y17" s="25">
        <f>'9.2 melléklet'!Y17+'9.3 melléklet'!Y17+' 9.4 melléklet'!Y17+'9.5 melléklet'!Y17+'9.6 melléklet'!Y17</f>
        <v>0</v>
      </c>
      <c r="Z17" s="25">
        <f>'9.2 melléklet'!Z17+'9.3 melléklet'!Z17+' 9.4 melléklet'!Z17+'9.5 melléklet'!Z17+'9.6 melléklet'!Z17</f>
        <v>0</v>
      </c>
      <c r="AA17" s="25">
        <f>'9.2 melléklet'!AA17+'9.3 melléklet'!AA17+' 9.4 melléklet'!AA17+'9.5 melléklet'!AA17+'9.6 melléklet'!AA17</f>
        <v>0</v>
      </c>
      <c r="AB17" s="25">
        <f>'9.2 melléklet'!AB17+'9.3 melléklet'!AB17+' 9.4 melléklet'!AB17+'9.5 melléklet'!AB17+'9.6 melléklet'!AB17</f>
        <v>0</v>
      </c>
    </row>
    <row r="18" spans="1:28" x14ac:dyDescent="0.25">
      <c r="A18" s="143" t="s">
        <v>91</v>
      </c>
      <c r="B18" s="144"/>
      <c r="C18" s="26" t="s">
        <v>61</v>
      </c>
      <c r="D18" s="26" t="s">
        <v>73</v>
      </c>
      <c r="E18" s="27">
        <f>'9.2 melléklet'!E18+'9.3 melléklet'!E18+' 9.4 melléklet'!E18+'9.5 melléklet'!E18+'9.6 melléklet'!E18</f>
        <v>0</v>
      </c>
      <c r="F18" s="27">
        <f>'9.2 melléklet'!F18+'9.3 melléklet'!F18+' 9.4 melléklet'!F18+'9.5 melléklet'!F18+'9.6 melléklet'!F18</f>
        <v>0</v>
      </c>
      <c r="G18" s="27">
        <f>'9.2 melléklet'!G18+'9.3 melléklet'!G18+' 9.4 melléklet'!G18+'9.5 melléklet'!G18+'9.6 melléklet'!G18</f>
        <v>0</v>
      </c>
      <c r="H18" s="27">
        <f>'9.2 melléklet'!H18+'9.3 melléklet'!H18+' 9.4 melléklet'!H18+'9.5 melléklet'!H18+'9.6 melléklet'!H18</f>
        <v>0</v>
      </c>
      <c r="I18" s="27">
        <f>'9.2 melléklet'!I18+'9.3 melléklet'!I18+' 9.4 melléklet'!I18+'9.5 melléklet'!I18+'9.6 melléklet'!I18</f>
        <v>0</v>
      </c>
      <c r="J18" s="27">
        <f>'9.2 melléklet'!J18+'9.3 melléklet'!J18+' 9.4 melléklet'!J18+'9.5 melléklet'!J18+'9.6 melléklet'!J18</f>
        <v>0</v>
      </c>
      <c r="K18" s="27">
        <f>'9.2 melléklet'!K18+'9.3 melléklet'!K18+' 9.4 melléklet'!K18+'9.5 melléklet'!K18+'9.6 melléklet'!K18</f>
        <v>0</v>
      </c>
      <c r="L18" s="27">
        <f>'9.2 melléklet'!L18+'9.3 melléklet'!L18+' 9.4 melléklet'!L18+'9.5 melléklet'!L18+'9.6 melléklet'!L18</f>
        <v>0</v>
      </c>
      <c r="M18" s="27">
        <f>'9.2 melléklet'!M18+'9.3 melléklet'!M18+' 9.4 melléklet'!M18+'9.5 melléklet'!M18+'9.6 melléklet'!M18</f>
        <v>0</v>
      </c>
      <c r="N18" s="27">
        <f>'9.2 melléklet'!N18+'9.3 melléklet'!N18+' 9.4 melléklet'!N18+'9.5 melléklet'!N18+'9.6 melléklet'!N18</f>
        <v>0</v>
      </c>
      <c r="O18" s="27">
        <f>'9.2 melléklet'!O18+'9.3 melléklet'!O18+' 9.4 melléklet'!O18+'9.5 melléklet'!O18+'9.6 melléklet'!O18</f>
        <v>0</v>
      </c>
      <c r="P18" s="27">
        <f>'9.2 melléklet'!P18+'9.3 melléklet'!P18+' 9.4 melléklet'!P18+'9.5 melléklet'!P18+'9.6 melléklet'!P18</f>
        <v>0</v>
      </c>
      <c r="Q18" s="27">
        <f>'9.2 melléklet'!Q18+'9.3 melléklet'!Q18+' 9.4 melléklet'!Q18+'9.5 melléklet'!Q18+'9.6 melléklet'!Q18</f>
        <v>0</v>
      </c>
      <c r="R18" s="27">
        <f>'9.2 melléklet'!R18+'9.3 melléklet'!R18+' 9.4 melléklet'!R18+'9.5 melléklet'!R18+'9.6 melléklet'!R18</f>
        <v>0</v>
      </c>
      <c r="S18" s="27">
        <f>'9.2 melléklet'!S18+'9.3 melléklet'!S18+' 9.4 melléklet'!S18+'9.5 melléklet'!S18+'9.6 melléklet'!S18</f>
        <v>0</v>
      </c>
      <c r="T18" s="27">
        <f>'9.2 melléklet'!T18+'9.3 melléklet'!T18+' 9.4 melléklet'!T18+'9.5 melléklet'!T18+'9.6 melléklet'!T18</f>
        <v>0</v>
      </c>
      <c r="U18" s="27">
        <f>'9.2 melléklet'!U18+'9.3 melléklet'!U18+' 9.4 melléklet'!U18+'9.5 melléklet'!U18+'9.6 melléklet'!U18</f>
        <v>0</v>
      </c>
      <c r="V18" s="27">
        <f>'9.2 melléklet'!V18+'9.3 melléklet'!V18+' 9.4 melléklet'!V18+'9.5 melléklet'!V18+'9.6 melléklet'!V18</f>
        <v>0</v>
      </c>
      <c r="W18" s="27">
        <f>'9.2 melléklet'!W18+'9.3 melléklet'!W18+' 9.4 melléklet'!W18+'9.5 melléklet'!W18+'9.6 melléklet'!W18</f>
        <v>0</v>
      </c>
      <c r="X18" s="27">
        <f>'9.2 melléklet'!X18+'9.3 melléklet'!X18+' 9.4 melléklet'!X18+'9.5 melléklet'!X18+'9.6 melléklet'!X18</f>
        <v>0</v>
      </c>
      <c r="Y18" s="27">
        <f>'9.2 melléklet'!Y18+'9.3 melléklet'!Y18+' 9.4 melléklet'!Y18+'9.5 melléklet'!Y18+'9.6 melléklet'!Y18</f>
        <v>0</v>
      </c>
      <c r="Z18" s="27">
        <f>'9.2 melléklet'!Z18+'9.3 melléklet'!Z18+' 9.4 melléklet'!Z18+'9.5 melléklet'!Z18+'9.6 melléklet'!Z18</f>
        <v>0</v>
      </c>
      <c r="AA18" s="27">
        <f>'9.2 melléklet'!AA18+'9.3 melléklet'!AA18+' 9.4 melléklet'!AA18+'9.5 melléklet'!AA18+'9.6 melléklet'!AA18</f>
        <v>0</v>
      </c>
      <c r="AB18" s="27">
        <f>'9.2 melléklet'!AB18+'9.3 melléklet'!AB18+' 9.4 melléklet'!AB18+'9.5 melléklet'!AB18+'9.6 melléklet'!AB18</f>
        <v>0</v>
      </c>
    </row>
    <row r="19" spans="1:28" ht="25.5" x14ac:dyDescent="0.25">
      <c r="A19" s="146" t="s">
        <v>92</v>
      </c>
      <c r="B19" s="147"/>
      <c r="C19" s="13" t="s">
        <v>373</v>
      </c>
      <c r="D19" s="13" t="s">
        <v>74</v>
      </c>
      <c r="E19" s="28">
        <f>'9.2 melléklet'!E19+'9.3 melléklet'!E19+' 9.4 melléklet'!E19+'9.5 melléklet'!E19+'9.6 melléklet'!E19</f>
        <v>0</v>
      </c>
      <c r="F19" s="28">
        <f>'9.2 melléklet'!F19+'9.3 melléklet'!F19+' 9.4 melléklet'!F19+'9.5 melléklet'!F19+'9.6 melléklet'!F19</f>
        <v>0</v>
      </c>
      <c r="G19" s="28">
        <f>'9.2 melléklet'!G19+'9.3 melléklet'!G19+' 9.4 melléklet'!G19+'9.5 melléklet'!G19+'9.6 melléklet'!G19</f>
        <v>0</v>
      </c>
      <c r="H19" s="28">
        <f>'9.2 melléklet'!H19+'9.3 melléklet'!H19+' 9.4 melléklet'!H19+'9.5 melléklet'!H19+'9.6 melléklet'!H19</f>
        <v>0</v>
      </c>
      <c r="I19" s="28">
        <f>'9.2 melléklet'!I19+'9.3 melléklet'!I19+' 9.4 melléklet'!I19+'9.5 melléklet'!I19+'9.6 melléklet'!I19</f>
        <v>0</v>
      </c>
      <c r="J19" s="28">
        <f>'9.2 melléklet'!J19+'9.3 melléklet'!J19+' 9.4 melléklet'!J19+'9.5 melléklet'!J19+'9.6 melléklet'!J19</f>
        <v>0</v>
      </c>
      <c r="K19" s="28">
        <f>'9.2 melléklet'!K19+'9.3 melléklet'!K19+' 9.4 melléklet'!K19+'9.5 melléklet'!K19+'9.6 melléklet'!K19</f>
        <v>0</v>
      </c>
      <c r="L19" s="28">
        <f>'9.2 melléklet'!L19+'9.3 melléklet'!L19+' 9.4 melléklet'!L19+'9.5 melléklet'!L19+'9.6 melléklet'!L19</f>
        <v>0</v>
      </c>
      <c r="M19" s="28">
        <f>'9.2 melléklet'!M19+'9.3 melléklet'!M19+' 9.4 melléklet'!M19+'9.5 melléklet'!M19+'9.6 melléklet'!M19</f>
        <v>0</v>
      </c>
      <c r="N19" s="28">
        <f>'9.2 melléklet'!N19+'9.3 melléklet'!N19+' 9.4 melléklet'!N19+'9.5 melléklet'!N19+'9.6 melléklet'!N19</f>
        <v>0</v>
      </c>
      <c r="O19" s="28">
        <f>'9.2 melléklet'!O19+'9.3 melléklet'!O19+' 9.4 melléklet'!O19+'9.5 melléklet'!O19+'9.6 melléklet'!O19</f>
        <v>0</v>
      </c>
      <c r="P19" s="28">
        <f>'9.2 melléklet'!P19+'9.3 melléklet'!P19+' 9.4 melléklet'!P19+'9.5 melléklet'!P19+'9.6 melléklet'!P19</f>
        <v>0</v>
      </c>
      <c r="Q19" s="28">
        <f>'9.2 melléklet'!Q19+'9.3 melléklet'!Q19+' 9.4 melléklet'!Q19+'9.5 melléklet'!Q19+'9.6 melléklet'!Q19</f>
        <v>0</v>
      </c>
      <c r="R19" s="28">
        <f>'9.2 melléklet'!R19+'9.3 melléklet'!R19+' 9.4 melléklet'!R19+'9.5 melléklet'!R19+'9.6 melléklet'!R19</f>
        <v>0</v>
      </c>
      <c r="S19" s="28">
        <f>'9.2 melléklet'!S19+'9.3 melléklet'!S19+' 9.4 melléklet'!S19+'9.5 melléklet'!S19+'9.6 melléklet'!S19</f>
        <v>0</v>
      </c>
      <c r="T19" s="28">
        <f>'9.2 melléklet'!T19+'9.3 melléklet'!T19+' 9.4 melléklet'!T19+'9.5 melléklet'!T19+'9.6 melléklet'!T19</f>
        <v>0</v>
      </c>
      <c r="U19" s="28">
        <f>'9.2 melléklet'!U19+'9.3 melléklet'!U19+' 9.4 melléklet'!U19+'9.5 melléklet'!U19+'9.6 melléklet'!U19</f>
        <v>0</v>
      </c>
      <c r="V19" s="28">
        <f>'9.2 melléklet'!V19+'9.3 melléklet'!V19+' 9.4 melléklet'!V19+'9.5 melléklet'!V19+'9.6 melléklet'!V19</f>
        <v>0</v>
      </c>
      <c r="W19" s="28">
        <f>'9.2 melléklet'!W19+'9.3 melléklet'!W19+' 9.4 melléklet'!W19+'9.5 melléklet'!W19+'9.6 melléklet'!W19</f>
        <v>0</v>
      </c>
      <c r="X19" s="28">
        <f>'9.2 melléklet'!X19+'9.3 melléklet'!X19+' 9.4 melléklet'!X19+'9.5 melléklet'!X19+'9.6 melléklet'!X19</f>
        <v>0</v>
      </c>
      <c r="Y19" s="28">
        <f>'9.2 melléklet'!Y19+'9.3 melléklet'!Y19+' 9.4 melléklet'!Y19+'9.5 melléklet'!Y19+'9.6 melléklet'!Y19</f>
        <v>0</v>
      </c>
      <c r="Z19" s="28">
        <f>'9.2 melléklet'!Z19+'9.3 melléklet'!Z19+' 9.4 melléklet'!Z19+'9.5 melléklet'!Z19+'9.6 melléklet'!Z19</f>
        <v>0</v>
      </c>
      <c r="AA19" s="28">
        <f>'9.2 melléklet'!AA19+'9.3 melléklet'!AA19+' 9.4 melléklet'!AA19+'9.5 melléklet'!AA19+'9.6 melléklet'!AA19</f>
        <v>0</v>
      </c>
      <c r="AB19" s="28">
        <f>'9.2 melléklet'!AB19+'9.3 melléklet'!AB19+' 9.4 melléklet'!AB19+'9.5 melléklet'!AB19+'9.6 melléklet'!AB19</f>
        <v>0</v>
      </c>
    </row>
    <row r="20" spans="1:28" x14ac:dyDescent="0.25">
      <c r="A20" s="146" t="s">
        <v>93</v>
      </c>
      <c r="B20" s="147"/>
      <c r="C20" s="13" t="s">
        <v>7</v>
      </c>
      <c r="D20" s="13" t="s">
        <v>79</v>
      </c>
      <c r="E20" s="29">
        <f>'9.2 melléklet'!E20+'9.3 melléklet'!E20+' 9.4 melléklet'!E20+'9.5 melléklet'!E20+'9.6 melléklet'!E20</f>
        <v>0</v>
      </c>
      <c r="F20" s="29">
        <f>'9.2 melléklet'!F20+'9.3 melléklet'!F20+' 9.4 melléklet'!F20+'9.5 melléklet'!F20+'9.6 melléklet'!F20</f>
        <v>0</v>
      </c>
      <c r="G20" s="29">
        <f>'9.2 melléklet'!G20+'9.3 melléklet'!G20+' 9.4 melléklet'!G20+'9.5 melléklet'!G20+'9.6 melléklet'!G20</f>
        <v>0</v>
      </c>
      <c r="H20" s="29">
        <f>'9.2 melléklet'!H20+'9.3 melléklet'!H20+' 9.4 melléklet'!H20+'9.5 melléklet'!H20+'9.6 melléklet'!H20</f>
        <v>0</v>
      </c>
      <c r="I20" s="29">
        <f>'9.2 melléklet'!I20+'9.3 melléklet'!I20+' 9.4 melléklet'!I20+'9.5 melléklet'!I20+'9.6 melléklet'!I20</f>
        <v>0</v>
      </c>
      <c r="J20" s="29">
        <f>'9.2 melléklet'!J20+'9.3 melléklet'!J20+' 9.4 melléklet'!J20+'9.5 melléklet'!J20+'9.6 melléklet'!J20</f>
        <v>0</v>
      </c>
      <c r="K20" s="29">
        <f>'9.2 melléklet'!K20+'9.3 melléklet'!K20+' 9.4 melléklet'!K20+'9.5 melléklet'!K20+'9.6 melléklet'!K20</f>
        <v>0</v>
      </c>
      <c r="L20" s="29">
        <f>'9.2 melléklet'!L20+'9.3 melléklet'!L20+' 9.4 melléklet'!L20+'9.5 melléklet'!L20+'9.6 melléklet'!L20</f>
        <v>0</v>
      </c>
      <c r="M20" s="29">
        <f>'9.2 melléklet'!M20+'9.3 melléklet'!M20+' 9.4 melléklet'!M20+'9.5 melléklet'!M20+'9.6 melléklet'!M20</f>
        <v>0</v>
      </c>
      <c r="N20" s="29">
        <f>'9.2 melléklet'!N20+'9.3 melléklet'!N20+' 9.4 melléklet'!N20+'9.5 melléklet'!N20+'9.6 melléklet'!N20</f>
        <v>0</v>
      </c>
      <c r="O20" s="29">
        <f>'9.2 melléklet'!O20+'9.3 melléklet'!O20+' 9.4 melléklet'!O20+'9.5 melléklet'!O20+'9.6 melléklet'!O20</f>
        <v>0</v>
      </c>
      <c r="P20" s="29">
        <f>'9.2 melléklet'!P20+'9.3 melléklet'!P20+' 9.4 melléklet'!P20+'9.5 melléklet'!P20+'9.6 melléklet'!P20</f>
        <v>0</v>
      </c>
      <c r="Q20" s="29">
        <f>'9.2 melléklet'!Q20+'9.3 melléklet'!Q20+' 9.4 melléklet'!Q20+'9.5 melléklet'!Q20+'9.6 melléklet'!Q20</f>
        <v>0</v>
      </c>
      <c r="R20" s="29">
        <f>'9.2 melléklet'!R20+'9.3 melléklet'!R20+' 9.4 melléklet'!R20+'9.5 melléklet'!R20+'9.6 melléklet'!R20</f>
        <v>0</v>
      </c>
      <c r="S20" s="29">
        <f>'9.2 melléklet'!S20+'9.3 melléklet'!S20+' 9.4 melléklet'!S20+'9.5 melléklet'!S20+'9.6 melléklet'!S20</f>
        <v>0</v>
      </c>
      <c r="T20" s="29">
        <f>'9.2 melléklet'!T20+'9.3 melléklet'!T20+' 9.4 melléklet'!T20+'9.5 melléklet'!T20+'9.6 melléklet'!T20</f>
        <v>0</v>
      </c>
      <c r="U20" s="29">
        <f>'9.2 melléklet'!U20+'9.3 melléklet'!U20+' 9.4 melléklet'!U20+'9.5 melléklet'!U20+'9.6 melléklet'!U20</f>
        <v>0</v>
      </c>
      <c r="V20" s="29">
        <f>'9.2 melléklet'!V20+'9.3 melléklet'!V20+' 9.4 melléklet'!V20+'9.5 melléklet'!V20+'9.6 melléklet'!V20</f>
        <v>0</v>
      </c>
      <c r="W20" s="29">
        <f>'9.2 melléklet'!W20+'9.3 melléklet'!W20+' 9.4 melléklet'!W20+'9.5 melléklet'!W20+'9.6 melléklet'!W20</f>
        <v>0</v>
      </c>
      <c r="X20" s="29">
        <f>'9.2 melléklet'!X20+'9.3 melléklet'!X20+' 9.4 melléklet'!X20+'9.5 melléklet'!X20+'9.6 melléklet'!X20</f>
        <v>0</v>
      </c>
      <c r="Y20" s="29">
        <f>'9.2 melléklet'!Y20+'9.3 melléklet'!Y20+' 9.4 melléklet'!Y20+'9.5 melléklet'!Y20+'9.6 melléklet'!Y20</f>
        <v>0</v>
      </c>
      <c r="Z20" s="29">
        <f>'9.2 melléklet'!Z20+'9.3 melléklet'!Z20+' 9.4 melléklet'!Z20+'9.5 melléklet'!Z20+'9.6 melléklet'!Z20</f>
        <v>0</v>
      </c>
      <c r="AA20" s="29">
        <f>'9.2 melléklet'!AA20+'9.3 melléklet'!AA20+' 9.4 melléklet'!AA20+'9.5 melléklet'!AA20+'9.6 melléklet'!AA20</f>
        <v>0</v>
      </c>
      <c r="AB20" s="29">
        <f>'9.2 melléklet'!AB20+'9.3 melléklet'!AB20+' 9.4 melléklet'!AB20+'9.5 melléklet'!AB20+'9.6 melléklet'!AB20</f>
        <v>0</v>
      </c>
    </row>
    <row r="21" spans="1:28" ht="51" x14ac:dyDescent="0.25">
      <c r="A21" s="146" t="s">
        <v>94</v>
      </c>
      <c r="B21" s="147"/>
      <c r="C21" s="13" t="s">
        <v>75</v>
      </c>
      <c r="D21" s="13" t="s">
        <v>80</v>
      </c>
      <c r="E21" s="29">
        <f>'9.2 melléklet'!E21+'9.3 melléklet'!E21+' 9.4 melléklet'!E21+'9.5 melléklet'!E21+'9.6 melléklet'!E21</f>
        <v>0</v>
      </c>
      <c r="F21" s="29">
        <f>'9.2 melléklet'!F21+'9.3 melléklet'!F21+' 9.4 melléklet'!F21+'9.5 melléklet'!F21+'9.6 melléklet'!F21</f>
        <v>0</v>
      </c>
      <c r="G21" s="29">
        <f>'9.2 melléklet'!G21+'9.3 melléklet'!G21+' 9.4 melléklet'!G21+'9.5 melléklet'!G21+'9.6 melléklet'!G21</f>
        <v>0</v>
      </c>
      <c r="H21" s="29">
        <f>'9.2 melléklet'!H21+'9.3 melléklet'!H21+' 9.4 melléklet'!H21+'9.5 melléklet'!H21+'9.6 melléklet'!H21</f>
        <v>0</v>
      </c>
      <c r="I21" s="29">
        <f>'9.2 melléklet'!I21+'9.3 melléklet'!I21+' 9.4 melléklet'!I21+'9.5 melléklet'!I21+'9.6 melléklet'!I21</f>
        <v>0</v>
      </c>
      <c r="J21" s="29">
        <f>'9.2 melléklet'!J21+'9.3 melléklet'!J21+' 9.4 melléklet'!J21+'9.5 melléklet'!J21+'9.6 melléklet'!J21</f>
        <v>0</v>
      </c>
      <c r="K21" s="29">
        <f>'9.2 melléklet'!K21+'9.3 melléklet'!K21+' 9.4 melléklet'!K21+'9.5 melléklet'!K21+'9.6 melléklet'!K21</f>
        <v>0</v>
      </c>
      <c r="L21" s="29">
        <f>'9.2 melléklet'!L21+'9.3 melléklet'!L21+' 9.4 melléklet'!L21+'9.5 melléklet'!L21+'9.6 melléklet'!L21</f>
        <v>0</v>
      </c>
      <c r="M21" s="29">
        <f>'9.2 melléklet'!M21+'9.3 melléklet'!M21+' 9.4 melléklet'!M21+'9.5 melléklet'!M21+'9.6 melléklet'!M21</f>
        <v>0</v>
      </c>
      <c r="N21" s="29">
        <f>'9.2 melléklet'!N21+'9.3 melléklet'!N21+' 9.4 melléklet'!N21+'9.5 melléklet'!N21+'9.6 melléklet'!N21</f>
        <v>0</v>
      </c>
      <c r="O21" s="29">
        <f>'9.2 melléklet'!O21+'9.3 melléklet'!O21+' 9.4 melléklet'!O21+'9.5 melléklet'!O21+'9.6 melléklet'!O21</f>
        <v>0</v>
      </c>
      <c r="P21" s="29">
        <f>'9.2 melléklet'!P21+'9.3 melléklet'!P21+' 9.4 melléklet'!P21+'9.5 melléklet'!P21+'9.6 melléklet'!P21</f>
        <v>0</v>
      </c>
      <c r="Q21" s="29">
        <f>'9.2 melléklet'!Q21+'9.3 melléklet'!Q21+' 9.4 melléklet'!Q21+'9.5 melléklet'!Q21+'9.6 melléklet'!Q21</f>
        <v>0</v>
      </c>
      <c r="R21" s="29">
        <f>'9.2 melléklet'!R21+'9.3 melléklet'!R21+' 9.4 melléklet'!R21+'9.5 melléklet'!R21+'9.6 melléklet'!R21</f>
        <v>0</v>
      </c>
      <c r="S21" s="29">
        <f>'9.2 melléklet'!S21+'9.3 melléklet'!S21+' 9.4 melléklet'!S21+'9.5 melléklet'!S21+'9.6 melléklet'!S21</f>
        <v>0</v>
      </c>
      <c r="T21" s="29">
        <f>'9.2 melléklet'!T21+'9.3 melléklet'!T21+' 9.4 melléklet'!T21+'9.5 melléklet'!T21+'9.6 melléklet'!T21</f>
        <v>0</v>
      </c>
      <c r="U21" s="29">
        <f>'9.2 melléklet'!U21+'9.3 melléklet'!U21+' 9.4 melléklet'!U21+'9.5 melléklet'!U21+'9.6 melléklet'!U21</f>
        <v>0</v>
      </c>
      <c r="V21" s="29">
        <f>'9.2 melléklet'!V21+'9.3 melléklet'!V21+' 9.4 melléklet'!V21+'9.5 melléklet'!V21+'9.6 melléklet'!V21</f>
        <v>0</v>
      </c>
      <c r="W21" s="29">
        <f>'9.2 melléklet'!W21+'9.3 melléklet'!W21+' 9.4 melléklet'!W21+'9.5 melléklet'!W21+'9.6 melléklet'!W21</f>
        <v>0</v>
      </c>
      <c r="X21" s="29">
        <f>'9.2 melléklet'!X21+'9.3 melléklet'!X21+' 9.4 melléklet'!X21+'9.5 melléklet'!X21+'9.6 melléklet'!X21</f>
        <v>0</v>
      </c>
      <c r="Y21" s="29">
        <f>'9.2 melléklet'!Y21+'9.3 melléklet'!Y21+' 9.4 melléklet'!Y21+'9.5 melléklet'!Y21+'9.6 melléklet'!Y21</f>
        <v>0</v>
      </c>
      <c r="Z21" s="29">
        <f>'9.2 melléklet'!Z21+'9.3 melléklet'!Z21+' 9.4 melléklet'!Z21+'9.5 melléklet'!Z21+'9.6 melléklet'!Z21</f>
        <v>0</v>
      </c>
      <c r="AA21" s="29">
        <f>'9.2 melléklet'!AA21+'9.3 melléklet'!AA21+' 9.4 melléklet'!AA21+'9.5 melléklet'!AA21+'9.6 melléklet'!AA21</f>
        <v>0</v>
      </c>
      <c r="AB21" s="29">
        <f>'9.2 melléklet'!AB21+'9.3 melléklet'!AB21+' 9.4 melléklet'!AB21+'9.5 melléklet'!AB21+'9.6 melléklet'!AB21</f>
        <v>0</v>
      </c>
    </row>
    <row r="22" spans="1:28" ht="51" x14ac:dyDescent="0.25">
      <c r="A22" s="146" t="s">
        <v>95</v>
      </c>
      <c r="B22" s="147"/>
      <c r="C22" s="13" t="s">
        <v>76</v>
      </c>
      <c r="D22" s="13" t="s">
        <v>81</v>
      </c>
      <c r="E22" s="29">
        <f>'9.2 melléklet'!E22+'9.3 melléklet'!E22+' 9.4 melléklet'!E22+'9.5 melléklet'!E22+'9.6 melléklet'!E22</f>
        <v>0</v>
      </c>
      <c r="F22" s="29">
        <f>'9.2 melléklet'!F22+'9.3 melléklet'!F22+' 9.4 melléklet'!F22+'9.5 melléklet'!F22+'9.6 melléklet'!F22</f>
        <v>0</v>
      </c>
      <c r="G22" s="29">
        <f>'9.2 melléklet'!G22+'9.3 melléklet'!G22+' 9.4 melléklet'!G22+'9.5 melléklet'!G22+'9.6 melléklet'!G22</f>
        <v>0</v>
      </c>
      <c r="H22" s="29">
        <f>'9.2 melléklet'!H22+'9.3 melléklet'!H22+' 9.4 melléklet'!H22+'9.5 melléklet'!H22+'9.6 melléklet'!H22</f>
        <v>0</v>
      </c>
      <c r="I22" s="29">
        <f>'9.2 melléklet'!I22+'9.3 melléklet'!I22+' 9.4 melléklet'!I22+'9.5 melléklet'!I22+'9.6 melléklet'!I22</f>
        <v>0</v>
      </c>
      <c r="J22" s="29">
        <f>'9.2 melléklet'!J22+'9.3 melléklet'!J22+' 9.4 melléklet'!J22+'9.5 melléklet'!J22+'9.6 melléklet'!J22</f>
        <v>0</v>
      </c>
      <c r="K22" s="29">
        <f>'9.2 melléklet'!K22+'9.3 melléklet'!K22+' 9.4 melléklet'!K22+'9.5 melléklet'!K22+'9.6 melléklet'!K22</f>
        <v>0</v>
      </c>
      <c r="L22" s="29">
        <f>'9.2 melléklet'!L22+'9.3 melléklet'!L22+' 9.4 melléklet'!L22+'9.5 melléklet'!L22+'9.6 melléklet'!L22</f>
        <v>0</v>
      </c>
      <c r="M22" s="29">
        <f>'9.2 melléklet'!M22+'9.3 melléklet'!M22+' 9.4 melléklet'!M22+'9.5 melléklet'!M22+'9.6 melléklet'!M22</f>
        <v>0</v>
      </c>
      <c r="N22" s="29">
        <f>'9.2 melléklet'!N22+'9.3 melléklet'!N22+' 9.4 melléklet'!N22+'9.5 melléklet'!N22+'9.6 melléklet'!N22</f>
        <v>0</v>
      </c>
      <c r="O22" s="29">
        <f>'9.2 melléklet'!O22+'9.3 melléklet'!O22+' 9.4 melléklet'!O22+'9.5 melléklet'!O22+'9.6 melléklet'!O22</f>
        <v>0</v>
      </c>
      <c r="P22" s="29">
        <f>'9.2 melléklet'!P22+'9.3 melléklet'!P22+' 9.4 melléklet'!P22+'9.5 melléklet'!P22+'9.6 melléklet'!P22</f>
        <v>0</v>
      </c>
      <c r="Q22" s="29">
        <f>'9.2 melléklet'!Q22+'9.3 melléklet'!Q22+' 9.4 melléklet'!Q22+'9.5 melléklet'!Q22+'9.6 melléklet'!Q22</f>
        <v>0</v>
      </c>
      <c r="R22" s="29">
        <f>'9.2 melléklet'!R22+'9.3 melléklet'!R22+' 9.4 melléklet'!R22+'9.5 melléklet'!R22+'9.6 melléklet'!R22</f>
        <v>0</v>
      </c>
      <c r="S22" s="29">
        <f>'9.2 melléklet'!S22+'9.3 melléklet'!S22+' 9.4 melléklet'!S22+'9.5 melléklet'!S22+'9.6 melléklet'!S22</f>
        <v>0</v>
      </c>
      <c r="T22" s="29">
        <f>'9.2 melléklet'!T22+'9.3 melléklet'!T22+' 9.4 melléklet'!T22+'9.5 melléklet'!T22+'9.6 melléklet'!T22</f>
        <v>0</v>
      </c>
      <c r="U22" s="29">
        <f>'9.2 melléklet'!U22+'9.3 melléklet'!U22+' 9.4 melléklet'!U22+'9.5 melléklet'!U22+'9.6 melléklet'!U22</f>
        <v>0</v>
      </c>
      <c r="V22" s="29">
        <f>'9.2 melléklet'!V22+'9.3 melléklet'!V22+' 9.4 melléklet'!V22+'9.5 melléklet'!V22+'9.6 melléklet'!V22</f>
        <v>0</v>
      </c>
      <c r="W22" s="29">
        <f>'9.2 melléklet'!W22+'9.3 melléklet'!W22+' 9.4 melléklet'!W22+'9.5 melléklet'!W22+'9.6 melléklet'!W22</f>
        <v>0</v>
      </c>
      <c r="X22" s="29">
        <f>'9.2 melléklet'!X22+'9.3 melléklet'!X22+' 9.4 melléklet'!X22+'9.5 melléklet'!X22+'9.6 melléklet'!X22</f>
        <v>0</v>
      </c>
      <c r="Y22" s="29">
        <f>'9.2 melléklet'!Y22+'9.3 melléklet'!Y22+' 9.4 melléklet'!Y22+'9.5 melléklet'!Y22+'9.6 melléklet'!Y22</f>
        <v>0</v>
      </c>
      <c r="Z22" s="29">
        <f>'9.2 melléklet'!Z22+'9.3 melléklet'!Z22+' 9.4 melléklet'!Z22+'9.5 melléklet'!Z22+'9.6 melléklet'!Z22</f>
        <v>0</v>
      </c>
      <c r="AA22" s="29">
        <f>'9.2 melléklet'!AA22+'9.3 melléklet'!AA22+' 9.4 melléklet'!AA22+'9.5 melléklet'!AA22+'9.6 melléklet'!AA22</f>
        <v>0</v>
      </c>
      <c r="AB22" s="29">
        <f>'9.2 melléklet'!AB22+'9.3 melléklet'!AB22+' 9.4 melléklet'!AB22+'9.5 melléklet'!AB22+'9.6 melléklet'!AB22</f>
        <v>0</v>
      </c>
    </row>
    <row r="23" spans="1:28" ht="51" x14ac:dyDescent="0.25">
      <c r="A23" s="146" t="s">
        <v>96</v>
      </c>
      <c r="B23" s="147"/>
      <c r="C23" s="13" t="s">
        <v>77</v>
      </c>
      <c r="D23" s="13" t="s">
        <v>82</v>
      </c>
      <c r="E23" s="29">
        <f>'9.2 melléklet'!E23+'9.3 melléklet'!E23+' 9.4 melléklet'!E23+'9.5 melléklet'!E23+'9.6 melléklet'!E23</f>
        <v>0</v>
      </c>
      <c r="F23" s="29">
        <f>'9.2 melléklet'!F23+'9.3 melléklet'!F23+' 9.4 melléklet'!F23+'9.5 melléklet'!F23+'9.6 melléklet'!F23</f>
        <v>0</v>
      </c>
      <c r="G23" s="29">
        <f>'9.2 melléklet'!G23+'9.3 melléklet'!G23+' 9.4 melléklet'!G23+'9.5 melléklet'!G23+'9.6 melléklet'!G23</f>
        <v>0</v>
      </c>
      <c r="H23" s="29">
        <f>'9.2 melléklet'!H23+'9.3 melléklet'!H23+' 9.4 melléklet'!H23+'9.5 melléklet'!H23+'9.6 melléklet'!H23</f>
        <v>0</v>
      </c>
      <c r="I23" s="29">
        <f>'9.2 melléklet'!I23+'9.3 melléklet'!I23+' 9.4 melléklet'!I23+'9.5 melléklet'!I23+'9.6 melléklet'!I23</f>
        <v>0</v>
      </c>
      <c r="J23" s="29">
        <f>'9.2 melléklet'!J23+'9.3 melléklet'!J23+' 9.4 melléklet'!J23+'9.5 melléklet'!J23+'9.6 melléklet'!J23</f>
        <v>0</v>
      </c>
      <c r="K23" s="29">
        <f>'9.2 melléklet'!K23+'9.3 melléklet'!K23+' 9.4 melléklet'!K23+'9.5 melléklet'!K23+'9.6 melléklet'!K23</f>
        <v>0</v>
      </c>
      <c r="L23" s="29">
        <f>'9.2 melléklet'!L23+'9.3 melléklet'!L23+' 9.4 melléklet'!L23+'9.5 melléklet'!L23+'9.6 melléklet'!L23</f>
        <v>0</v>
      </c>
      <c r="M23" s="29">
        <f>'9.2 melléklet'!M23+'9.3 melléklet'!M23+' 9.4 melléklet'!M23+'9.5 melléklet'!M23+'9.6 melléklet'!M23</f>
        <v>0</v>
      </c>
      <c r="N23" s="29">
        <f>'9.2 melléklet'!N23+'9.3 melléklet'!N23+' 9.4 melléklet'!N23+'9.5 melléklet'!N23+'9.6 melléklet'!N23</f>
        <v>0</v>
      </c>
      <c r="O23" s="29">
        <f>'9.2 melléklet'!O23+'9.3 melléklet'!O23+' 9.4 melléklet'!O23+'9.5 melléklet'!O23+'9.6 melléklet'!O23</f>
        <v>0</v>
      </c>
      <c r="P23" s="29">
        <f>'9.2 melléklet'!P23+'9.3 melléklet'!P23+' 9.4 melléklet'!P23+'9.5 melléklet'!P23+'9.6 melléklet'!P23</f>
        <v>0</v>
      </c>
      <c r="Q23" s="29">
        <f>'9.2 melléklet'!Q23+'9.3 melléklet'!Q23+' 9.4 melléklet'!Q23+'9.5 melléklet'!Q23+'9.6 melléklet'!Q23</f>
        <v>0</v>
      </c>
      <c r="R23" s="29">
        <f>'9.2 melléklet'!R23+'9.3 melléklet'!R23+' 9.4 melléklet'!R23+'9.5 melléklet'!R23+'9.6 melléklet'!R23</f>
        <v>0</v>
      </c>
      <c r="S23" s="29">
        <f>'9.2 melléklet'!S23+'9.3 melléklet'!S23+' 9.4 melléklet'!S23+'9.5 melléklet'!S23+'9.6 melléklet'!S23</f>
        <v>0</v>
      </c>
      <c r="T23" s="29">
        <f>'9.2 melléklet'!T23+'9.3 melléklet'!T23+' 9.4 melléklet'!T23+'9.5 melléklet'!T23+'9.6 melléklet'!T23</f>
        <v>0</v>
      </c>
      <c r="U23" s="29">
        <f>'9.2 melléklet'!U23+'9.3 melléklet'!U23+' 9.4 melléklet'!U23+'9.5 melléklet'!U23+'9.6 melléklet'!U23</f>
        <v>0</v>
      </c>
      <c r="V23" s="29">
        <f>'9.2 melléklet'!V23+'9.3 melléklet'!V23+' 9.4 melléklet'!V23+'9.5 melléklet'!V23+'9.6 melléklet'!V23</f>
        <v>0</v>
      </c>
      <c r="W23" s="29">
        <f>'9.2 melléklet'!W23+'9.3 melléklet'!W23+' 9.4 melléklet'!W23+'9.5 melléklet'!W23+'9.6 melléklet'!W23</f>
        <v>0</v>
      </c>
      <c r="X23" s="29">
        <f>'9.2 melléklet'!X23+'9.3 melléklet'!X23+' 9.4 melléklet'!X23+'9.5 melléklet'!X23+'9.6 melléklet'!X23</f>
        <v>0</v>
      </c>
      <c r="Y23" s="29">
        <f>'9.2 melléklet'!Y23+'9.3 melléklet'!Y23+' 9.4 melléklet'!Y23+'9.5 melléklet'!Y23+'9.6 melléklet'!Y23</f>
        <v>0</v>
      </c>
      <c r="Z23" s="29">
        <f>'9.2 melléklet'!Z23+'9.3 melléklet'!Z23+' 9.4 melléklet'!Z23+'9.5 melléklet'!Z23+'9.6 melléklet'!Z23</f>
        <v>0</v>
      </c>
      <c r="AA23" s="29">
        <f>'9.2 melléklet'!AA23+'9.3 melléklet'!AA23+' 9.4 melléklet'!AA23+'9.5 melléklet'!AA23+'9.6 melléklet'!AA23</f>
        <v>0</v>
      </c>
      <c r="AB23" s="29">
        <f>'9.2 melléklet'!AB23+'9.3 melléklet'!AB23+' 9.4 melléklet'!AB23+'9.5 melléklet'!AB23+'9.6 melléklet'!AB23</f>
        <v>0</v>
      </c>
    </row>
    <row r="24" spans="1:28" ht="38.25" x14ac:dyDescent="0.25">
      <c r="A24" s="146" t="s">
        <v>62</v>
      </c>
      <c r="B24" s="147"/>
      <c r="C24" s="13" t="s">
        <v>78</v>
      </c>
      <c r="D24" s="13" t="s">
        <v>83</v>
      </c>
      <c r="E24" s="28">
        <f>'9.2 melléklet'!E24+'9.3 melléklet'!E24+' 9.4 melléklet'!E24+'9.5 melléklet'!E24+'9.6 melléklet'!E24</f>
        <v>0</v>
      </c>
      <c r="F24" s="29">
        <f>'9.2 melléklet'!F24+'9.3 melléklet'!F24+' 9.4 melléklet'!F24+'9.5 melléklet'!F24+'9.6 melléklet'!F24</f>
        <v>0</v>
      </c>
      <c r="G24" s="29">
        <f>'9.2 melléklet'!G24+'9.3 melléklet'!G24+' 9.4 melléklet'!G24+'9.5 melléklet'!G24+'9.6 melléklet'!G24</f>
        <v>0</v>
      </c>
      <c r="H24" s="28">
        <f>'9.2 melléklet'!H24+'9.3 melléklet'!H24+' 9.4 melléklet'!H24+'9.5 melléklet'!H24+'9.6 melléklet'!H24</f>
        <v>0</v>
      </c>
      <c r="I24" s="28">
        <f>'9.2 melléklet'!I24+'9.3 melléklet'!I24+' 9.4 melléklet'!I24+'9.5 melléklet'!I24+'9.6 melléklet'!I24</f>
        <v>0</v>
      </c>
      <c r="J24" s="29">
        <f>'9.2 melléklet'!J24+'9.3 melléklet'!J24+' 9.4 melléklet'!J24+'9.5 melléklet'!J24+'9.6 melléklet'!J24</f>
        <v>0</v>
      </c>
      <c r="K24" s="29">
        <f>'9.2 melléklet'!K24+'9.3 melléklet'!K24+' 9.4 melléklet'!K24+'9.5 melléklet'!K24+'9.6 melléklet'!K24</f>
        <v>0</v>
      </c>
      <c r="L24" s="28">
        <f>'9.2 melléklet'!L24+'9.3 melléklet'!L24+' 9.4 melléklet'!L24+'9.5 melléklet'!L24+'9.6 melléklet'!L24</f>
        <v>0</v>
      </c>
      <c r="M24" s="28">
        <f>'9.2 melléklet'!M24+'9.3 melléklet'!M24+' 9.4 melléklet'!M24+'9.5 melléklet'!M24+'9.6 melléklet'!M24</f>
        <v>0</v>
      </c>
      <c r="N24" s="29">
        <f>'9.2 melléklet'!N24+'9.3 melléklet'!N24+' 9.4 melléklet'!N24+'9.5 melléklet'!N24+'9.6 melléklet'!N24</f>
        <v>0</v>
      </c>
      <c r="O24" s="29">
        <f>'9.2 melléklet'!O24+'9.3 melléklet'!O24+' 9.4 melléklet'!O24+'9.5 melléklet'!O24+'9.6 melléklet'!O24</f>
        <v>0</v>
      </c>
      <c r="P24" s="28">
        <f>'9.2 melléklet'!P24+'9.3 melléklet'!P24+' 9.4 melléklet'!P24+'9.5 melléklet'!P24+'9.6 melléklet'!P24</f>
        <v>0</v>
      </c>
      <c r="Q24" s="28">
        <f>'9.2 melléklet'!Q24+'9.3 melléklet'!Q24+' 9.4 melléklet'!Q24+'9.5 melléklet'!Q24+'9.6 melléklet'!Q24</f>
        <v>0</v>
      </c>
      <c r="R24" s="29">
        <f>'9.2 melléklet'!R24+'9.3 melléklet'!R24+' 9.4 melléklet'!R24+'9.5 melléklet'!R24+'9.6 melléklet'!R24</f>
        <v>0</v>
      </c>
      <c r="S24" s="29">
        <f>'9.2 melléklet'!S24+'9.3 melléklet'!S24+' 9.4 melléklet'!S24+'9.5 melléklet'!S24+'9.6 melléklet'!S24</f>
        <v>0</v>
      </c>
      <c r="T24" s="28">
        <f>'9.2 melléklet'!T24+'9.3 melléklet'!T24+' 9.4 melléklet'!T24+'9.5 melléklet'!T24+'9.6 melléklet'!T24</f>
        <v>0</v>
      </c>
      <c r="U24" s="28">
        <f>'9.2 melléklet'!U24+'9.3 melléklet'!U24+' 9.4 melléklet'!U24+'9.5 melléklet'!U24+'9.6 melléklet'!U24</f>
        <v>0</v>
      </c>
      <c r="V24" s="29">
        <f>'9.2 melléklet'!V24+'9.3 melléklet'!V24+' 9.4 melléklet'!V24+'9.5 melléklet'!V24+'9.6 melléklet'!V24</f>
        <v>0</v>
      </c>
      <c r="W24" s="29">
        <f>'9.2 melléklet'!W24+'9.3 melléklet'!W24+' 9.4 melléklet'!W24+'9.5 melléklet'!W24+'9.6 melléklet'!W24</f>
        <v>0</v>
      </c>
      <c r="X24" s="28">
        <f>'9.2 melléklet'!X24+'9.3 melléklet'!X24+' 9.4 melléklet'!X24+'9.5 melléklet'!X24+'9.6 melléklet'!X24</f>
        <v>0</v>
      </c>
      <c r="Y24" s="28">
        <f>'9.2 melléklet'!Y24+'9.3 melléklet'!Y24+' 9.4 melléklet'!Y24+'9.5 melléklet'!Y24+'9.6 melléklet'!Y24</f>
        <v>0</v>
      </c>
      <c r="Z24" s="29">
        <f>'9.2 melléklet'!Z24+'9.3 melléklet'!Z24+' 9.4 melléklet'!Z24+'9.5 melléklet'!Z24+'9.6 melléklet'!Z24</f>
        <v>0</v>
      </c>
      <c r="AA24" s="29">
        <f>'9.2 melléklet'!AA24+'9.3 melléklet'!AA24+' 9.4 melléklet'!AA24+'9.5 melléklet'!AA24+'9.6 melléklet'!AA24</f>
        <v>0</v>
      </c>
      <c r="AB24" s="28">
        <f>'9.2 melléklet'!AB24+'9.3 melléklet'!AB24+' 9.4 melléklet'!AB24+'9.5 melléklet'!AB24+'9.6 melléklet'!AB24</f>
        <v>0</v>
      </c>
    </row>
    <row r="25" spans="1:28" ht="38.25" x14ac:dyDescent="0.25">
      <c r="A25" s="148" t="s">
        <v>102</v>
      </c>
      <c r="B25" s="149"/>
      <c r="C25" s="30" t="s">
        <v>374</v>
      </c>
      <c r="D25" s="30" t="s">
        <v>97</v>
      </c>
      <c r="E25" s="31">
        <f>'9.2 melléklet'!E25+'9.3 melléklet'!E25+' 9.4 melléklet'!E25+'9.5 melléklet'!E25+'9.6 melléklet'!E25</f>
        <v>0</v>
      </c>
      <c r="F25" s="31">
        <f>'9.2 melléklet'!F25+'9.3 melléklet'!F25+' 9.4 melléklet'!F25+'9.5 melléklet'!F25+'9.6 melléklet'!F25</f>
        <v>0</v>
      </c>
      <c r="G25" s="31">
        <f>'9.2 melléklet'!G25+'9.3 melléklet'!G25+' 9.4 melléklet'!G25+'9.5 melléklet'!G25+'9.6 melléklet'!G25</f>
        <v>0</v>
      </c>
      <c r="H25" s="31">
        <f>'9.2 melléklet'!H25+'9.3 melléklet'!H25+' 9.4 melléklet'!H25+'9.5 melléklet'!H25+'9.6 melléklet'!H25</f>
        <v>0</v>
      </c>
      <c r="I25" s="31">
        <f>'9.2 melléklet'!I25+'9.3 melléklet'!I25+' 9.4 melléklet'!I25+'9.5 melléklet'!I25+'9.6 melléklet'!I25</f>
        <v>0</v>
      </c>
      <c r="J25" s="31">
        <f>'9.2 melléklet'!J25+'9.3 melléklet'!J25+' 9.4 melléklet'!J25+'9.5 melléklet'!J25+'9.6 melléklet'!J25</f>
        <v>0</v>
      </c>
      <c r="K25" s="31">
        <f>'9.2 melléklet'!K25+'9.3 melléklet'!K25+' 9.4 melléklet'!K25+'9.5 melléklet'!K25+'9.6 melléklet'!K25</f>
        <v>0</v>
      </c>
      <c r="L25" s="31">
        <f>'9.2 melléklet'!L25+'9.3 melléklet'!L25+' 9.4 melléklet'!L25+'9.5 melléklet'!L25+'9.6 melléklet'!L25</f>
        <v>0</v>
      </c>
      <c r="M25" s="31">
        <f>'9.2 melléklet'!M25+'9.3 melléklet'!M25+' 9.4 melléklet'!M25+'9.5 melléklet'!M25+'9.6 melléklet'!M25</f>
        <v>0</v>
      </c>
      <c r="N25" s="31">
        <f>'9.2 melléklet'!N25+'9.3 melléklet'!N25+' 9.4 melléklet'!N25+'9.5 melléklet'!N25+'9.6 melléklet'!N25</f>
        <v>0</v>
      </c>
      <c r="O25" s="31">
        <f>'9.2 melléklet'!O25+'9.3 melléklet'!O25+' 9.4 melléklet'!O25+'9.5 melléklet'!O25+'9.6 melléklet'!O25</f>
        <v>0</v>
      </c>
      <c r="P25" s="31">
        <f>'9.2 melléklet'!P25+'9.3 melléklet'!P25+' 9.4 melléklet'!P25+'9.5 melléklet'!P25+'9.6 melléklet'!P25</f>
        <v>0</v>
      </c>
      <c r="Q25" s="31">
        <f>'9.2 melléklet'!Q25+'9.3 melléklet'!Q25+' 9.4 melléklet'!Q25+'9.5 melléklet'!Q25+'9.6 melléklet'!Q25</f>
        <v>0</v>
      </c>
      <c r="R25" s="31">
        <f>'9.2 melléklet'!R25+'9.3 melléklet'!R25+' 9.4 melléklet'!R25+'9.5 melléklet'!R25+'9.6 melléklet'!R25</f>
        <v>0</v>
      </c>
      <c r="S25" s="31">
        <f>'9.2 melléklet'!S25+'9.3 melléklet'!S25+' 9.4 melléklet'!S25+'9.5 melléklet'!S25+'9.6 melléklet'!S25</f>
        <v>0</v>
      </c>
      <c r="T25" s="31">
        <f>'9.2 melléklet'!T25+'9.3 melléklet'!T25+' 9.4 melléklet'!T25+'9.5 melléklet'!T25+'9.6 melléklet'!T25</f>
        <v>0</v>
      </c>
      <c r="U25" s="31">
        <f>'9.2 melléklet'!U25+'9.3 melléklet'!U25+' 9.4 melléklet'!U25+'9.5 melléklet'!U25+'9.6 melléklet'!U25</f>
        <v>0</v>
      </c>
      <c r="V25" s="31">
        <f>'9.2 melléklet'!V25+'9.3 melléklet'!V25+' 9.4 melléklet'!V25+'9.5 melléklet'!V25+'9.6 melléklet'!V25</f>
        <v>0</v>
      </c>
      <c r="W25" s="31">
        <f>'9.2 melléklet'!W25+'9.3 melléklet'!W25+' 9.4 melléklet'!W25+'9.5 melléklet'!W25+'9.6 melléklet'!W25</f>
        <v>0</v>
      </c>
      <c r="X25" s="31">
        <f>'9.2 melléklet'!X25+'9.3 melléklet'!X25+' 9.4 melléklet'!X25+'9.5 melléklet'!X25+'9.6 melléklet'!X25</f>
        <v>0</v>
      </c>
      <c r="Y25" s="31">
        <f>'9.2 melléklet'!Y25+'9.3 melléklet'!Y25+' 9.4 melléklet'!Y25+'9.5 melléklet'!Y25+'9.6 melléklet'!Y25</f>
        <v>0</v>
      </c>
      <c r="Z25" s="31">
        <f>'9.2 melléklet'!Z25+'9.3 melléklet'!Z25+' 9.4 melléklet'!Z25+'9.5 melléklet'!Z25+'9.6 melléklet'!Z25</f>
        <v>0</v>
      </c>
      <c r="AA25" s="31">
        <f>'9.2 melléklet'!AA25+'9.3 melléklet'!AA25+' 9.4 melléklet'!AA25+'9.5 melléklet'!AA25+'9.6 melléklet'!AA25</f>
        <v>0</v>
      </c>
      <c r="AB25" s="31">
        <f>'9.2 melléklet'!AB25+'9.3 melléklet'!AB25+' 9.4 melléklet'!AB25+'9.5 melléklet'!AB25+'9.6 melléklet'!AB25</f>
        <v>0</v>
      </c>
    </row>
    <row r="26" spans="1:28" ht="25.5" x14ac:dyDescent="0.25">
      <c r="A26" s="143" t="s">
        <v>103</v>
      </c>
      <c r="B26" s="144"/>
      <c r="C26" s="23" t="s">
        <v>9</v>
      </c>
      <c r="D26" s="23" t="s">
        <v>106</v>
      </c>
      <c r="E26" s="25">
        <f>'9.2 melléklet'!E26+'9.3 melléklet'!E26+' 9.4 melléklet'!E26+'9.5 melléklet'!E26+'9.6 melléklet'!E26</f>
        <v>0</v>
      </c>
      <c r="F26" s="25">
        <f>'9.2 melléklet'!F26+'9.3 melléklet'!F26+' 9.4 melléklet'!F26+'9.5 melléklet'!F26+'9.6 melléklet'!F26</f>
        <v>0</v>
      </c>
      <c r="G26" s="25">
        <f>'9.2 melléklet'!G26+'9.3 melléklet'!G26+' 9.4 melléklet'!G26+'9.5 melléklet'!G26+'9.6 melléklet'!G26</f>
        <v>0</v>
      </c>
      <c r="H26" s="25">
        <f>'9.2 melléklet'!H26+'9.3 melléklet'!H26+' 9.4 melléklet'!H26+'9.5 melléklet'!H26+'9.6 melléklet'!H26</f>
        <v>0</v>
      </c>
      <c r="I26" s="25">
        <f>'9.2 melléklet'!I26+'9.3 melléklet'!I26+' 9.4 melléklet'!I26+'9.5 melléklet'!I26+'9.6 melléklet'!I26</f>
        <v>0</v>
      </c>
      <c r="J26" s="25">
        <f>'9.2 melléklet'!J26+'9.3 melléklet'!J26+' 9.4 melléklet'!J26+'9.5 melléklet'!J26+'9.6 melléklet'!J26</f>
        <v>0</v>
      </c>
      <c r="K26" s="25">
        <f>'9.2 melléklet'!K26+'9.3 melléklet'!K26+' 9.4 melléklet'!K26+'9.5 melléklet'!K26+'9.6 melléklet'!K26</f>
        <v>0</v>
      </c>
      <c r="L26" s="25">
        <f>'9.2 melléklet'!L26+'9.3 melléklet'!L26+' 9.4 melléklet'!L26+'9.5 melléklet'!L26+'9.6 melléklet'!L26</f>
        <v>0</v>
      </c>
      <c r="M26" s="25">
        <f>'9.2 melléklet'!M26+'9.3 melléklet'!M26+' 9.4 melléklet'!M26+'9.5 melléklet'!M26+'9.6 melléklet'!M26</f>
        <v>0</v>
      </c>
      <c r="N26" s="25">
        <f>'9.2 melléklet'!N26+'9.3 melléklet'!N26+' 9.4 melléklet'!N26+'9.5 melléklet'!N26+'9.6 melléklet'!N26</f>
        <v>0</v>
      </c>
      <c r="O26" s="25">
        <f>'9.2 melléklet'!O26+'9.3 melléklet'!O26+' 9.4 melléklet'!O26+'9.5 melléklet'!O26+'9.6 melléklet'!O26</f>
        <v>0</v>
      </c>
      <c r="P26" s="25">
        <f>'9.2 melléklet'!P26+'9.3 melléklet'!P26+' 9.4 melléklet'!P26+'9.5 melléklet'!P26+'9.6 melléklet'!P26</f>
        <v>0</v>
      </c>
      <c r="Q26" s="25">
        <f>'9.2 melléklet'!Q26+'9.3 melléklet'!Q26+' 9.4 melléklet'!Q26+'9.5 melléklet'!Q26+'9.6 melléklet'!Q26</f>
        <v>0</v>
      </c>
      <c r="R26" s="25">
        <f>'9.2 melléklet'!R26+'9.3 melléklet'!R26+' 9.4 melléklet'!R26+'9.5 melléklet'!R26+'9.6 melléklet'!R26</f>
        <v>0</v>
      </c>
      <c r="S26" s="25">
        <f>'9.2 melléklet'!S26+'9.3 melléklet'!S26+' 9.4 melléklet'!S26+'9.5 melléklet'!S26+'9.6 melléklet'!S26</f>
        <v>0</v>
      </c>
      <c r="T26" s="25">
        <f>'9.2 melléklet'!T26+'9.3 melléklet'!T26+' 9.4 melléklet'!T26+'9.5 melléklet'!T26+'9.6 melléklet'!T26</f>
        <v>0</v>
      </c>
      <c r="U26" s="25">
        <f>'9.2 melléklet'!U26+'9.3 melléklet'!U26+' 9.4 melléklet'!U26+'9.5 melléklet'!U26+'9.6 melléklet'!U26</f>
        <v>0</v>
      </c>
      <c r="V26" s="25">
        <f>'9.2 melléklet'!V26+'9.3 melléklet'!V26+' 9.4 melléklet'!V26+'9.5 melléklet'!V26+'9.6 melléklet'!V26</f>
        <v>0</v>
      </c>
      <c r="W26" s="25">
        <f>'9.2 melléklet'!W26+'9.3 melléklet'!W26+' 9.4 melléklet'!W26+'9.5 melléklet'!W26+'9.6 melléklet'!W26</f>
        <v>0</v>
      </c>
      <c r="X26" s="25">
        <f>'9.2 melléklet'!X26+'9.3 melléklet'!X26+' 9.4 melléklet'!X26+'9.5 melléklet'!X26+'9.6 melléklet'!X26</f>
        <v>0</v>
      </c>
      <c r="Y26" s="25">
        <f>'9.2 melléklet'!Y26+'9.3 melléklet'!Y26+' 9.4 melléklet'!Y26+'9.5 melléklet'!Y26+'9.6 melléklet'!Y26</f>
        <v>0</v>
      </c>
      <c r="Z26" s="25">
        <f>'9.2 melléklet'!Z26+'9.3 melléklet'!Z26+' 9.4 melléklet'!Z26+'9.5 melléklet'!Z26+'9.6 melléklet'!Z26</f>
        <v>0</v>
      </c>
      <c r="AA26" s="25">
        <f>'9.2 melléklet'!AA26+'9.3 melléklet'!AA26+' 9.4 melléklet'!AA26+'9.5 melléklet'!AA26+'9.6 melléklet'!AA26</f>
        <v>0</v>
      </c>
      <c r="AB26" s="25">
        <f>'9.2 melléklet'!AB26+'9.3 melléklet'!AB26+' 9.4 melléklet'!AB26+'9.5 melléklet'!AB26+'9.6 melléklet'!AB26</f>
        <v>0</v>
      </c>
    </row>
    <row r="27" spans="1:28" ht="51" x14ac:dyDescent="0.25">
      <c r="A27" s="143" t="s">
        <v>104</v>
      </c>
      <c r="B27" s="144"/>
      <c r="C27" s="23" t="s">
        <v>98</v>
      </c>
      <c r="D27" s="23" t="s">
        <v>107</v>
      </c>
      <c r="E27" s="25">
        <f>'9.2 melléklet'!E27+'9.3 melléklet'!E27+' 9.4 melléklet'!E27+'9.5 melléklet'!E27+'9.6 melléklet'!E27</f>
        <v>0</v>
      </c>
      <c r="F27" s="25">
        <f>'9.2 melléklet'!F27+'9.3 melléklet'!F27+' 9.4 melléklet'!F27+'9.5 melléklet'!F27+'9.6 melléklet'!F27</f>
        <v>0</v>
      </c>
      <c r="G27" s="25">
        <f>'9.2 melléklet'!G27+'9.3 melléklet'!G27+' 9.4 melléklet'!G27+'9.5 melléklet'!G27+'9.6 melléklet'!G27</f>
        <v>0</v>
      </c>
      <c r="H27" s="25">
        <f>'9.2 melléklet'!H27+'9.3 melléklet'!H27+' 9.4 melléklet'!H27+'9.5 melléklet'!H27+'9.6 melléklet'!H27</f>
        <v>0</v>
      </c>
      <c r="I27" s="25">
        <f>'9.2 melléklet'!I27+'9.3 melléklet'!I27+' 9.4 melléklet'!I27+'9.5 melléklet'!I27+'9.6 melléklet'!I27</f>
        <v>0</v>
      </c>
      <c r="J27" s="25">
        <f>'9.2 melléklet'!J27+'9.3 melléklet'!J27+' 9.4 melléklet'!J27+'9.5 melléklet'!J27+'9.6 melléklet'!J27</f>
        <v>0</v>
      </c>
      <c r="K27" s="25">
        <f>'9.2 melléklet'!K27+'9.3 melléklet'!K27+' 9.4 melléklet'!K27+'9.5 melléklet'!K27+'9.6 melléklet'!K27</f>
        <v>0</v>
      </c>
      <c r="L27" s="25">
        <f>'9.2 melléklet'!L27+'9.3 melléklet'!L27+' 9.4 melléklet'!L27+'9.5 melléklet'!L27+'9.6 melléklet'!L27</f>
        <v>0</v>
      </c>
      <c r="M27" s="25">
        <f>'9.2 melléklet'!M27+'9.3 melléklet'!M27+' 9.4 melléklet'!M27+'9.5 melléklet'!M27+'9.6 melléklet'!M27</f>
        <v>0</v>
      </c>
      <c r="N27" s="25">
        <f>'9.2 melléklet'!N27+'9.3 melléklet'!N27+' 9.4 melléklet'!N27+'9.5 melléklet'!N27+'9.6 melléklet'!N27</f>
        <v>0</v>
      </c>
      <c r="O27" s="25">
        <f>'9.2 melléklet'!O27+'9.3 melléklet'!O27+' 9.4 melléklet'!O27+'9.5 melléklet'!O27+'9.6 melléklet'!O27</f>
        <v>0</v>
      </c>
      <c r="P27" s="25">
        <f>'9.2 melléklet'!P27+'9.3 melléklet'!P27+' 9.4 melléklet'!P27+'9.5 melléklet'!P27+'9.6 melléklet'!P27</f>
        <v>0</v>
      </c>
      <c r="Q27" s="25">
        <f>'9.2 melléklet'!Q27+'9.3 melléklet'!Q27+' 9.4 melléklet'!Q27+'9.5 melléklet'!Q27+'9.6 melléklet'!Q27</f>
        <v>0</v>
      </c>
      <c r="R27" s="25">
        <f>'9.2 melléklet'!R27+'9.3 melléklet'!R27+' 9.4 melléklet'!R27+'9.5 melléklet'!R27+'9.6 melléklet'!R27</f>
        <v>0</v>
      </c>
      <c r="S27" s="25">
        <f>'9.2 melléklet'!S27+'9.3 melléklet'!S27+' 9.4 melléklet'!S27+'9.5 melléklet'!S27+'9.6 melléklet'!S27</f>
        <v>0</v>
      </c>
      <c r="T27" s="25">
        <f>'9.2 melléklet'!T27+'9.3 melléklet'!T27+' 9.4 melléklet'!T27+'9.5 melléklet'!T27+'9.6 melléklet'!T27</f>
        <v>0</v>
      </c>
      <c r="U27" s="25">
        <f>'9.2 melléklet'!U27+'9.3 melléklet'!U27+' 9.4 melléklet'!U27+'9.5 melléklet'!U27+'9.6 melléklet'!U27</f>
        <v>0</v>
      </c>
      <c r="V27" s="25">
        <f>'9.2 melléklet'!V27+'9.3 melléklet'!V27+' 9.4 melléklet'!V27+'9.5 melléklet'!V27+'9.6 melléklet'!V27</f>
        <v>0</v>
      </c>
      <c r="W27" s="25">
        <f>'9.2 melléklet'!W27+'9.3 melléklet'!W27+' 9.4 melléklet'!W27+'9.5 melléklet'!W27+'9.6 melléklet'!W27</f>
        <v>0</v>
      </c>
      <c r="X27" s="25">
        <f>'9.2 melléklet'!X27+'9.3 melléklet'!X27+' 9.4 melléklet'!X27+'9.5 melléklet'!X27+'9.6 melléklet'!X27</f>
        <v>0</v>
      </c>
      <c r="Y27" s="25">
        <f>'9.2 melléklet'!Y27+'9.3 melléklet'!Y27+' 9.4 melléklet'!Y27+'9.5 melléklet'!Y27+'9.6 melléklet'!Y27</f>
        <v>0</v>
      </c>
      <c r="Z27" s="25">
        <f>'9.2 melléklet'!Z27+'9.3 melléklet'!Z27+' 9.4 melléklet'!Z27+'9.5 melléklet'!Z27+'9.6 melléklet'!Z27</f>
        <v>0</v>
      </c>
      <c r="AA27" s="25">
        <f>'9.2 melléklet'!AA27+'9.3 melléklet'!AA27+' 9.4 melléklet'!AA27+'9.5 melléklet'!AA27+'9.6 melléklet'!AA27</f>
        <v>0</v>
      </c>
      <c r="AB27" s="25">
        <f>'9.2 melléklet'!AB27+'9.3 melléklet'!AB27+' 9.4 melléklet'!AB27+'9.5 melléklet'!AB27+'9.6 melléklet'!AB27</f>
        <v>0</v>
      </c>
    </row>
    <row r="28" spans="1:28" ht="51" x14ac:dyDescent="0.25">
      <c r="A28" s="143" t="s">
        <v>105</v>
      </c>
      <c r="B28" s="144"/>
      <c r="C28" s="23" t="s">
        <v>99</v>
      </c>
      <c r="D28" s="23" t="s">
        <v>108</v>
      </c>
      <c r="E28" s="25">
        <f>'9.2 melléklet'!E28+'9.3 melléklet'!E28+' 9.4 melléklet'!E28+'9.5 melléklet'!E28+'9.6 melléklet'!E28</f>
        <v>0</v>
      </c>
      <c r="F28" s="25">
        <f>'9.2 melléklet'!F28+'9.3 melléklet'!F28+' 9.4 melléklet'!F28+'9.5 melléklet'!F28+'9.6 melléklet'!F28</f>
        <v>0</v>
      </c>
      <c r="G28" s="25">
        <f>'9.2 melléklet'!G28+'9.3 melléklet'!G28+' 9.4 melléklet'!G28+'9.5 melléklet'!G28+'9.6 melléklet'!G28</f>
        <v>0</v>
      </c>
      <c r="H28" s="25">
        <f>'9.2 melléklet'!H28+'9.3 melléklet'!H28+' 9.4 melléklet'!H28+'9.5 melléklet'!H28+'9.6 melléklet'!H28</f>
        <v>0</v>
      </c>
      <c r="I28" s="25">
        <f>'9.2 melléklet'!I28+'9.3 melléklet'!I28+' 9.4 melléklet'!I28+'9.5 melléklet'!I28+'9.6 melléklet'!I28</f>
        <v>0</v>
      </c>
      <c r="J28" s="25">
        <f>'9.2 melléklet'!J28+'9.3 melléklet'!J28+' 9.4 melléklet'!J28+'9.5 melléklet'!J28+'9.6 melléklet'!J28</f>
        <v>0</v>
      </c>
      <c r="K28" s="25">
        <f>'9.2 melléklet'!K28+'9.3 melléklet'!K28+' 9.4 melléklet'!K28+'9.5 melléklet'!K28+'9.6 melléklet'!K28</f>
        <v>0</v>
      </c>
      <c r="L28" s="25">
        <f>'9.2 melléklet'!L28+'9.3 melléklet'!L28+' 9.4 melléklet'!L28+'9.5 melléklet'!L28+'9.6 melléklet'!L28</f>
        <v>0</v>
      </c>
      <c r="M28" s="25">
        <f>'9.2 melléklet'!M28+'9.3 melléklet'!M28+' 9.4 melléklet'!M28+'9.5 melléklet'!M28+'9.6 melléklet'!M28</f>
        <v>0</v>
      </c>
      <c r="N28" s="25">
        <f>'9.2 melléklet'!N28+'9.3 melléklet'!N28+' 9.4 melléklet'!N28+'9.5 melléklet'!N28+'9.6 melléklet'!N28</f>
        <v>0</v>
      </c>
      <c r="O28" s="25">
        <f>'9.2 melléklet'!O28+'9.3 melléklet'!O28+' 9.4 melléklet'!O28+'9.5 melléklet'!O28+'9.6 melléklet'!O28</f>
        <v>0</v>
      </c>
      <c r="P28" s="25">
        <f>'9.2 melléklet'!P28+'9.3 melléklet'!P28+' 9.4 melléklet'!P28+'9.5 melléklet'!P28+'9.6 melléklet'!P28</f>
        <v>0</v>
      </c>
      <c r="Q28" s="25">
        <f>'9.2 melléklet'!Q28+'9.3 melléklet'!Q28+' 9.4 melléklet'!Q28+'9.5 melléklet'!Q28+'9.6 melléklet'!Q28</f>
        <v>0</v>
      </c>
      <c r="R28" s="25">
        <f>'9.2 melléklet'!R28+'9.3 melléklet'!R28+' 9.4 melléklet'!R28+'9.5 melléklet'!R28+'9.6 melléklet'!R28</f>
        <v>0</v>
      </c>
      <c r="S28" s="25">
        <f>'9.2 melléklet'!S28+'9.3 melléklet'!S28+' 9.4 melléklet'!S28+'9.5 melléklet'!S28+'9.6 melléklet'!S28</f>
        <v>0</v>
      </c>
      <c r="T28" s="25">
        <f>'9.2 melléklet'!T28+'9.3 melléklet'!T28+' 9.4 melléklet'!T28+'9.5 melléklet'!T28+'9.6 melléklet'!T28</f>
        <v>0</v>
      </c>
      <c r="U28" s="25">
        <f>'9.2 melléklet'!U28+'9.3 melléklet'!U28+' 9.4 melléklet'!U28+'9.5 melléklet'!U28+'9.6 melléklet'!U28</f>
        <v>0</v>
      </c>
      <c r="V28" s="25">
        <f>'9.2 melléklet'!V28+'9.3 melléklet'!V28+' 9.4 melléklet'!V28+'9.5 melléklet'!V28+'9.6 melléklet'!V28</f>
        <v>0</v>
      </c>
      <c r="W28" s="25">
        <f>'9.2 melléklet'!W28+'9.3 melléklet'!W28+' 9.4 melléklet'!W28+'9.5 melléklet'!W28+'9.6 melléklet'!W28</f>
        <v>0</v>
      </c>
      <c r="X28" s="25">
        <f>'9.2 melléklet'!X28+'9.3 melléklet'!X28+' 9.4 melléklet'!X28+'9.5 melléklet'!X28+'9.6 melléklet'!X28</f>
        <v>0</v>
      </c>
      <c r="Y28" s="25">
        <f>'9.2 melléklet'!Y28+'9.3 melléklet'!Y28+' 9.4 melléklet'!Y28+'9.5 melléklet'!Y28+'9.6 melléklet'!Y28</f>
        <v>0</v>
      </c>
      <c r="Z28" s="25">
        <f>'9.2 melléklet'!Z28+'9.3 melléklet'!Z28+' 9.4 melléklet'!Z28+'9.5 melléklet'!Z28+'9.6 melléklet'!Z28</f>
        <v>0</v>
      </c>
      <c r="AA28" s="25">
        <f>'9.2 melléklet'!AA28+'9.3 melléklet'!AA28+' 9.4 melléklet'!AA28+'9.5 melléklet'!AA28+'9.6 melléklet'!AA28</f>
        <v>0</v>
      </c>
      <c r="AB28" s="25">
        <f>'9.2 melléklet'!AB28+'9.3 melléklet'!AB28+' 9.4 melléklet'!AB28+'9.5 melléklet'!AB28+'9.6 melléklet'!AB28</f>
        <v>0</v>
      </c>
    </row>
    <row r="29" spans="1:28" ht="51" x14ac:dyDescent="0.25">
      <c r="A29" s="143" t="s">
        <v>112</v>
      </c>
      <c r="B29" s="144"/>
      <c r="C29" s="23" t="s">
        <v>100</v>
      </c>
      <c r="D29" s="23" t="s">
        <v>109</v>
      </c>
      <c r="E29" s="25">
        <f>'9.2 melléklet'!E29+'9.3 melléklet'!E29+' 9.4 melléklet'!E29+'9.5 melléklet'!E29+'9.6 melléklet'!E29</f>
        <v>0</v>
      </c>
      <c r="F29" s="25">
        <f>'9.2 melléklet'!F29+'9.3 melléklet'!F29+' 9.4 melléklet'!F29+'9.5 melléklet'!F29+'9.6 melléklet'!F29</f>
        <v>0</v>
      </c>
      <c r="G29" s="25">
        <f>'9.2 melléklet'!G29+'9.3 melléklet'!G29+' 9.4 melléklet'!G29+'9.5 melléklet'!G29+'9.6 melléklet'!G29</f>
        <v>0</v>
      </c>
      <c r="H29" s="25">
        <f>'9.2 melléklet'!H29+'9.3 melléklet'!H29+' 9.4 melléklet'!H29+'9.5 melléklet'!H29+'9.6 melléklet'!H29</f>
        <v>0</v>
      </c>
      <c r="I29" s="25">
        <f>'9.2 melléklet'!I29+'9.3 melléklet'!I29+' 9.4 melléklet'!I29+'9.5 melléklet'!I29+'9.6 melléklet'!I29</f>
        <v>0</v>
      </c>
      <c r="J29" s="25">
        <f>'9.2 melléklet'!J29+'9.3 melléklet'!J29+' 9.4 melléklet'!J29+'9.5 melléklet'!J29+'9.6 melléklet'!J29</f>
        <v>0</v>
      </c>
      <c r="K29" s="25">
        <f>'9.2 melléklet'!K29+'9.3 melléklet'!K29+' 9.4 melléklet'!K29+'9.5 melléklet'!K29+'9.6 melléklet'!K29</f>
        <v>0</v>
      </c>
      <c r="L29" s="25">
        <f>'9.2 melléklet'!L29+'9.3 melléklet'!L29+' 9.4 melléklet'!L29+'9.5 melléklet'!L29+'9.6 melléklet'!L29</f>
        <v>0</v>
      </c>
      <c r="M29" s="25">
        <f>'9.2 melléklet'!M29+'9.3 melléklet'!M29+' 9.4 melléklet'!M29+'9.5 melléklet'!M29+'9.6 melléklet'!M29</f>
        <v>0</v>
      </c>
      <c r="N29" s="25">
        <f>'9.2 melléklet'!N29+'9.3 melléklet'!N29+' 9.4 melléklet'!N29+'9.5 melléklet'!N29+'9.6 melléklet'!N29</f>
        <v>0</v>
      </c>
      <c r="O29" s="25">
        <f>'9.2 melléklet'!O29+'9.3 melléklet'!O29+' 9.4 melléklet'!O29+'9.5 melléklet'!O29+'9.6 melléklet'!O29</f>
        <v>0</v>
      </c>
      <c r="P29" s="25">
        <f>'9.2 melléklet'!P29+'9.3 melléklet'!P29+' 9.4 melléklet'!P29+'9.5 melléklet'!P29+'9.6 melléklet'!P29</f>
        <v>0</v>
      </c>
      <c r="Q29" s="25">
        <f>'9.2 melléklet'!Q29+'9.3 melléklet'!Q29+' 9.4 melléklet'!Q29+'9.5 melléklet'!Q29+'9.6 melléklet'!Q29</f>
        <v>0</v>
      </c>
      <c r="R29" s="25">
        <f>'9.2 melléklet'!R29+'9.3 melléklet'!R29+' 9.4 melléklet'!R29+'9.5 melléklet'!R29+'9.6 melléklet'!R29</f>
        <v>0</v>
      </c>
      <c r="S29" s="25">
        <f>'9.2 melléklet'!S29+'9.3 melléklet'!S29+' 9.4 melléklet'!S29+'9.5 melléklet'!S29+'9.6 melléklet'!S29</f>
        <v>0</v>
      </c>
      <c r="T29" s="25">
        <f>'9.2 melléklet'!T29+'9.3 melléklet'!T29+' 9.4 melléklet'!T29+'9.5 melléklet'!T29+'9.6 melléklet'!T29</f>
        <v>0</v>
      </c>
      <c r="U29" s="25">
        <f>'9.2 melléklet'!U29+'9.3 melléklet'!U29+' 9.4 melléklet'!U29+'9.5 melléklet'!U29+'9.6 melléklet'!U29</f>
        <v>0</v>
      </c>
      <c r="V29" s="25">
        <f>'9.2 melléklet'!V29+'9.3 melléklet'!V29+' 9.4 melléklet'!V29+'9.5 melléklet'!V29+'9.6 melléklet'!V29</f>
        <v>0</v>
      </c>
      <c r="W29" s="25">
        <f>'9.2 melléklet'!W29+'9.3 melléklet'!W29+' 9.4 melléklet'!W29+'9.5 melléklet'!W29+'9.6 melléklet'!W29</f>
        <v>0</v>
      </c>
      <c r="X29" s="25">
        <f>'9.2 melléklet'!X29+'9.3 melléklet'!X29+' 9.4 melléklet'!X29+'9.5 melléklet'!X29+'9.6 melléklet'!X29</f>
        <v>0</v>
      </c>
      <c r="Y29" s="25">
        <f>'9.2 melléklet'!Y29+'9.3 melléklet'!Y29+' 9.4 melléklet'!Y29+'9.5 melléklet'!Y29+'9.6 melléklet'!Y29</f>
        <v>0</v>
      </c>
      <c r="Z29" s="25">
        <f>'9.2 melléklet'!Z29+'9.3 melléklet'!Z29+' 9.4 melléklet'!Z29+'9.5 melléklet'!Z29+'9.6 melléklet'!Z29</f>
        <v>0</v>
      </c>
      <c r="AA29" s="25">
        <f>'9.2 melléklet'!AA29+'9.3 melléklet'!AA29+' 9.4 melléklet'!AA29+'9.5 melléklet'!AA29+'9.6 melléklet'!AA29</f>
        <v>0</v>
      </c>
      <c r="AB29" s="25">
        <f>'9.2 melléklet'!AB29+'9.3 melléklet'!AB29+' 9.4 melléklet'!AB29+'9.5 melléklet'!AB29+'9.6 melléklet'!AB29</f>
        <v>0</v>
      </c>
    </row>
    <row r="30" spans="1:28" ht="38.25" x14ac:dyDescent="0.25">
      <c r="A30" s="143" t="s">
        <v>113</v>
      </c>
      <c r="B30" s="144"/>
      <c r="C30" s="23" t="s">
        <v>101</v>
      </c>
      <c r="D30" s="23" t="s">
        <v>110</v>
      </c>
      <c r="E30" s="25">
        <f>'9.2 melléklet'!E30+'9.3 melléklet'!E30+' 9.4 melléklet'!E30+'9.5 melléklet'!E30+'9.6 melléklet'!E30</f>
        <v>0</v>
      </c>
      <c r="F30" s="24">
        <f>'9.2 melléklet'!F30+'9.3 melléklet'!F30+' 9.4 melléklet'!F30+'9.5 melléklet'!F30+'9.6 melléklet'!F30</f>
        <v>0</v>
      </c>
      <c r="G30" s="25">
        <f>'9.2 melléklet'!G30+'9.3 melléklet'!G30+' 9.4 melléklet'!G30+'9.5 melléklet'!G30+'9.6 melléklet'!G30</f>
        <v>0</v>
      </c>
      <c r="H30" s="24">
        <f>'9.2 melléklet'!H30+'9.3 melléklet'!H30+' 9.4 melléklet'!H30+'9.5 melléklet'!H30+'9.6 melléklet'!H30</f>
        <v>0</v>
      </c>
      <c r="I30" s="25">
        <f>'9.2 melléklet'!I30+'9.3 melléklet'!I30+' 9.4 melléklet'!I30+'9.5 melléklet'!I30+'9.6 melléklet'!I30</f>
        <v>0</v>
      </c>
      <c r="J30" s="24">
        <f>'9.2 melléklet'!J30+'9.3 melléklet'!J30+' 9.4 melléklet'!J30+'9.5 melléklet'!J30+'9.6 melléklet'!J30</f>
        <v>0</v>
      </c>
      <c r="K30" s="25">
        <f>'9.2 melléklet'!K30+'9.3 melléklet'!K30+' 9.4 melléklet'!K30+'9.5 melléklet'!K30+'9.6 melléklet'!K30</f>
        <v>0</v>
      </c>
      <c r="L30" s="24">
        <f>'9.2 melléklet'!L30+'9.3 melléklet'!L30+' 9.4 melléklet'!L30+'9.5 melléklet'!L30+'9.6 melléklet'!L30</f>
        <v>0</v>
      </c>
      <c r="M30" s="25">
        <f>'9.2 melléklet'!M30+'9.3 melléklet'!M30+' 9.4 melléklet'!M30+'9.5 melléklet'!M30+'9.6 melléklet'!M30</f>
        <v>0</v>
      </c>
      <c r="N30" s="24">
        <f>'9.2 melléklet'!N30+'9.3 melléklet'!N30+' 9.4 melléklet'!N30+'9.5 melléklet'!N30+'9.6 melléklet'!N30</f>
        <v>0</v>
      </c>
      <c r="O30" s="25">
        <f>'9.2 melléklet'!O30+'9.3 melléklet'!O30+' 9.4 melléklet'!O30+'9.5 melléklet'!O30+'9.6 melléklet'!O30</f>
        <v>0</v>
      </c>
      <c r="P30" s="24">
        <f>'9.2 melléklet'!P30+'9.3 melléklet'!P30+' 9.4 melléklet'!P30+'9.5 melléklet'!P30+'9.6 melléklet'!P30</f>
        <v>0</v>
      </c>
      <c r="Q30" s="25">
        <f>'9.2 melléklet'!Q30+'9.3 melléklet'!Q30+' 9.4 melléklet'!Q30+'9.5 melléklet'!Q30+'9.6 melléklet'!Q30</f>
        <v>0</v>
      </c>
      <c r="R30" s="24">
        <f>'9.2 melléklet'!R30+'9.3 melléklet'!R30+' 9.4 melléklet'!R30+'9.5 melléklet'!R30+'9.6 melléklet'!R30</f>
        <v>0</v>
      </c>
      <c r="S30" s="25">
        <f>'9.2 melléklet'!S30+'9.3 melléklet'!S30+' 9.4 melléklet'!S30+'9.5 melléklet'!S30+'9.6 melléklet'!S30</f>
        <v>0</v>
      </c>
      <c r="T30" s="24">
        <f>'9.2 melléklet'!T30+'9.3 melléklet'!T30+' 9.4 melléklet'!T30+'9.5 melléklet'!T30+'9.6 melléklet'!T30</f>
        <v>0</v>
      </c>
      <c r="U30" s="25">
        <f>'9.2 melléklet'!U30+'9.3 melléklet'!U30+' 9.4 melléklet'!U30+'9.5 melléklet'!U30+'9.6 melléklet'!U30</f>
        <v>0</v>
      </c>
      <c r="V30" s="24">
        <f>'9.2 melléklet'!V30+'9.3 melléklet'!V30+' 9.4 melléklet'!V30+'9.5 melléklet'!V30+'9.6 melléklet'!V30</f>
        <v>0</v>
      </c>
      <c r="W30" s="25">
        <f>'9.2 melléklet'!W30+'9.3 melléklet'!W30+' 9.4 melléklet'!W30+'9.5 melléklet'!W30+'9.6 melléklet'!W30</f>
        <v>0</v>
      </c>
      <c r="X30" s="24">
        <f>'9.2 melléklet'!X30+'9.3 melléklet'!X30+' 9.4 melléklet'!X30+'9.5 melléklet'!X30+'9.6 melléklet'!X30</f>
        <v>0</v>
      </c>
      <c r="Y30" s="25">
        <f>'9.2 melléklet'!Y30+'9.3 melléklet'!Y30+' 9.4 melléklet'!Y30+'9.5 melléklet'!Y30+'9.6 melléklet'!Y30</f>
        <v>0</v>
      </c>
      <c r="Z30" s="24">
        <f>'9.2 melléklet'!Z30+'9.3 melléklet'!Z30+' 9.4 melléklet'!Z30+'9.5 melléklet'!Z30+'9.6 melléklet'!Z30</f>
        <v>0</v>
      </c>
      <c r="AA30" s="25">
        <f>'9.2 melléklet'!AA30+'9.3 melléklet'!AA30+' 9.4 melléklet'!AA30+'9.5 melléklet'!AA30+'9.6 melléklet'!AA30</f>
        <v>0</v>
      </c>
      <c r="AB30" s="24">
        <f>'9.2 melléklet'!AB30+'9.3 melléklet'!AB30+' 9.4 melléklet'!AB30+'9.5 melléklet'!AB30+'9.6 melléklet'!AB30</f>
        <v>0</v>
      </c>
    </row>
    <row r="31" spans="1:28" ht="38.25" x14ac:dyDescent="0.25">
      <c r="A31" s="148" t="s">
        <v>114</v>
      </c>
      <c r="B31" s="149"/>
      <c r="C31" s="30" t="s">
        <v>372</v>
      </c>
      <c r="D31" s="30" t="s">
        <v>111</v>
      </c>
      <c r="E31" s="32">
        <f>'9.2 melléklet'!E31+'9.3 melléklet'!E31+' 9.4 melléklet'!E31+'9.5 melléklet'!E31+'9.6 melléklet'!E31</f>
        <v>0</v>
      </c>
      <c r="F31" s="32">
        <f>'9.2 melléklet'!F31+'9.3 melléklet'!F31+' 9.4 melléklet'!F31+'9.5 melléklet'!F31+'9.6 melléklet'!F31</f>
        <v>0</v>
      </c>
      <c r="G31" s="32">
        <f>'9.2 melléklet'!G31+'9.3 melléklet'!G31+' 9.4 melléklet'!G31+'9.5 melléklet'!G31+'9.6 melléklet'!G31</f>
        <v>0</v>
      </c>
      <c r="H31" s="32">
        <f>'9.2 melléklet'!H31+'9.3 melléklet'!H31+' 9.4 melléklet'!H31+'9.5 melléklet'!H31+'9.6 melléklet'!H31</f>
        <v>0</v>
      </c>
      <c r="I31" s="32">
        <f>'9.2 melléklet'!I31+'9.3 melléklet'!I31+' 9.4 melléklet'!I31+'9.5 melléklet'!I31+'9.6 melléklet'!I31</f>
        <v>0</v>
      </c>
      <c r="J31" s="32">
        <f>'9.2 melléklet'!J31+'9.3 melléklet'!J31+' 9.4 melléklet'!J31+'9.5 melléklet'!J31+'9.6 melléklet'!J31</f>
        <v>0</v>
      </c>
      <c r="K31" s="32">
        <f>'9.2 melléklet'!K31+'9.3 melléklet'!K31+' 9.4 melléklet'!K31+'9.5 melléklet'!K31+'9.6 melléklet'!K31</f>
        <v>0</v>
      </c>
      <c r="L31" s="32">
        <f>'9.2 melléklet'!L31+'9.3 melléklet'!L31+' 9.4 melléklet'!L31+'9.5 melléklet'!L31+'9.6 melléklet'!L31</f>
        <v>0</v>
      </c>
      <c r="M31" s="32">
        <f>'9.2 melléklet'!M31+'9.3 melléklet'!M31+' 9.4 melléklet'!M31+'9.5 melléklet'!M31+'9.6 melléklet'!M31</f>
        <v>0</v>
      </c>
      <c r="N31" s="32">
        <f>'9.2 melléklet'!N31+'9.3 melléklet'!N31+' 9.4 melléklet'!N31+'9.5 melléklet'!N31+'9.6 melléklet'!N31</f>
        <v>0</v>
      </c>
      <c r="O31" s="32">
        <f>'9.2 melléklet'!O31+'9.3 melléklet'!O31+' 9.4 melléklet'!O31+'9.5 melléklet'!O31+'9.6 melléklet'!O31</f>
        <v>0</v>
      </c>
      <c r="P31" s="32">
        <f>'9.2 melléklet'!P31+'9.3 melléklet'!P31+' 9.4 melléklet'!P31+'9.5 melléklet'!P31+'9.6 melléklet'!P31</f>
        <v>0</v>
      </c>
      <c r="Q31" s="32">
        <f>'9.2 melléklet'!Q31+'9.3 melléklet'!Q31+' 9.4 melléklet'!Q31+'9.5 melléklet'!Q31+'9.6 melléklet'!Q31</f>
        <v>0</v>
      </c>
      <c r="R31" s="32">
        <f>'9.2 melléklet'!R31+'9.3 melléklet'!R31+' 9.4 melléklet'!R31+'9.5 melléklet'!R31+'9.6 melléklet'!R31</f>
        <v>0</v>
      </c>
      <c r="S31" s="32">
        <f>'9.2 melléklet'!S31+'9.3 melléklet'!S31+' 9.4 melléklet'!S31+'9.5 melléklet'!S31+'9.6 melléklet'!S31</f>
        <v>0</v>
      </c>
      <c r="T31" s="32">
        <f>'9.2 melléklet'!T31+'9.3 melléklet'!T31+' 9.4 melléklet'!T31+'9.5 melléklet'!T31+'9.6 melléklet'!T31</f>
        <v>0</v>
      </c>
      <c r="U31" s="32">
        <f>'9.2 melléklet'!U31+'9.3 melléklet'!U31+' 9.4 melléklet'!U31+'9.5 melléklet'!U31+'9.6 melléklet'!U31</f>
        <v>0</v>
      </c>
      <c r="V31" s="32">
        <f>'9.2 melléklet'!V31+'9.3 melléklet'!V31+' 9.4 melléklet'!V31+'9.5 melléklet'!V31+'9.6 melléklet'!V31</f>
        <v>0</v>
      </c>
      <c r="W31" s="32">
        <f>'9.2 melléklet'!W31+'9.3 melléklet'!W31+' 9.4 melléklet'!W31+'9.5 melléklet'!W31+'9.6 melléklet'!W31</f>
        <v>0</v>
      </c>
      <c r="X31" s="32">
        <f>'9.2 melléklet'!X31+'9.3 melléklet'!X31+' 9.4 melléklet'!X31+'9.5 melléklet'!X31+'9.6 melléklet'!X31</f>
        <v>0</v>
      </c>
      <c r="Y31" s="32">
        <f>'9.2 melléklet'!Y31+'9.3 melléklet'!Y31+' 9.4 melléklet'!Y31+'9.5 melléklet'!Y31+'9.6 melléklet'!Y31</f>
        <v>0</v>
      </c>
      <c r="Z31" s="32">
        <f>'9.2 melléklet'!Z31+'9.3 melléklet'!Z31+' 9.4 melléklet'!Z31+'9.5 melléklet'!Z31+'9.6 melléklet'!Z31</f>
        <v>0</v>
      </c>
      <c r="AA31" s="32">
        <f>'9.2 melléklet'!AA31+'9.3 melléklet'!AA31+' 9.4 melléklet'!AA31+'9.5 melléklet'!AA31+'9.6 melléklet'!AA31</f>
        <v>0</v>
      </c>
      <c r="AB31" s="32">
        <f>'9.2 melléklet'!AB31+'9.3 melléklet'!AB31+' 9.4 melléklet'!AB31+'9.5 melléklet'!AB31+'9.6 melléklet'!AB31</f>
        <v>0</v>
      </c>
    </row>
    <row r="32" spans="1:28" x14ac:dyDescent="0.25">
      <c r="A32" s="143" t="s">
        <v>119</v>
      </c>
      <c r="B32" s="144"/>
      <c r="C32" s="23" t="s">
        <v>115</v>
      </c>
      <c r="D32" s="23" t="s">
        <v>116</v>
      </c>
      <c r="E32" s="24">
        <f>'9.2 melléklet'!E32+'9.3 melléklet'!E32+' 9.4 melléklet'!E32+'9.5 melléklet'!E32+'9.6 melléklet'!E32</f>
        <v>0</v>
      </c>
      <c r="F32" s="25">
        <f>'9.2 melléklet'!F32+'9.3 melléklet'!F32+' 9.4 melléklet'!F32+'9.5 melléklet'!F32+'9.6 melléklet'!F32</f>
        <v>0</v>
      </c>
      <c r="G32" s="25">
        <f>'9.2 melléklet'!G32+'9.3 melléklet'!G32+' 9.4 melléklet'!G32+'9.5 melléklet'!G32+'9.6 melléklet'!G32</f>
        <v>0</v>
      </c>
      <c r="H32" s="24">
        <f>'9.2 melléklet'!H32+'9.3 melléklet'!H32+' 9.4 melléklet'!H32+'9.5 melléklet'!H32+'9.6 melléklet'!H32</f>
        <v>0</v>
      </c>
      <c r="I32" s="24">
        <f>'9.2 melléklet'!I32+'9.3 melléklet'!I32+' 9.4 melléklet'!I32+'9.5 melléklet'!I32+'9.6 melléklet'!I32</f>
        <v>0</v>
      </c>
      <c r="J32" s="25">
        <f>'9.2 melléklet'!J32+'9.3 melléklet'!J32+' 9.4 melléklet'!J32+'9.5 melléklet'!J32+'9.6 melléklet'!J32</f>
        <v>0</v>
      </c>
      <c r="K32" s="25">
        <f>'9.2 melléklet'!K32+'9.3 melléklet'!K32+' 9.4 melléklet'!K32+'9.5 melléklet'!K32+'9.6 melléklet'!K32</f>
        <v>0</v>
      </c>
      <c r="L32" s="24">
        <f>'9.2 melléklet'!L32+'9.3 melléklet'!L32+' 9.4 melléklet'!L32+'9.5 melléklet'!L32+'9.6 melléklet'!L32</f>
        <v>0</v>
      </c>
      <c r="M32" s="24">
        <f>'9.2 melléklet'!M32+'9.3 melléklet'!M32+' 9.4 melléklet'!M32+'9.5 melléklet'!M32+'9.6 melléklet'!M32</f>
        <v>0</v>
      </c>
      <c r="N32" s="25">
        <f>'9.2 melléklet'!N32+'9.3 melléklet'!N32+' 9.4 melléklet'!N32+'9.5 melléklet'!N32+'9.6 melléklet'!N32</f>
        <v>0</v>
      </c>
      <c r="O32" s="25">
        <f>'9.2 melléklet'!O32+'9.3 melléklet'!O32+' 9.4 melléklet'!O32+'9.5 melléklet'!O32+'9.6 melléklet'!O32</f>
        <v>0</v>
      </c>
      <c r="P32" s="24">
        <f>'9.2 melléklet'!P32+'9.3 melléklet'!P32+' 9.4 melléklet'!P32+'9.5 melléklet'!P32+'9.6 melléklet'!P32</f>
        <v>0</v>
      </c>
      <c r="Q32" s="24">
        <f>'9.2 melléklet'!Q32+'9.3 melléklet'!Q32+' 9.4 melléklet'!Q32+'9.5 melléklet'!Q32+'9.6 melléklet'!Q32</f>
        <v>0</v>
      </c>
      <c r="R32" s="25">
        <f>'9.2 melléklet'!R32+'9.3 melléklet'!R32+' 9.4 melléklet'!R32+'9.5 melléklet'!R32+'9.6 melléklet'!R32</f>
        <v>0</v>
      </c>
      <c r="S32" s="25">
        <f>'9.2 melléklet'!S32+'9.3 melléklet'!S32+' 9.4 melléklet'!S32+'9.5 melléklet'!S32+'9.6 melléklet'!S32</f>
        <v>0</v>
      </c>
      <c r="T32" s="24">
        <f>'9.2 melléklet'!T32+'9.3 melléklet'!T32+' 9.4 melléklet'!T32+'9.5 melléklet'!T32+'9.6 melléklet'!T32</f>
        <v>0</v>
      </c>
      <c r="U32" s="24">
        <f>'9.2 melléklet'!U32+'9.3 melléklet'!U32+' 9.4 melléklet'!U32+'9.5 melléklet'!U32+'9.6 melléklet'!U32</f>
        <v>0</v>
      </c>
      <c r="V32" s="25">
        <f>'9.2 melléklet'!V32+'9.3 melléklet'!V32+' 9.4 melléklet'!V32+'9.5 melléklet'!V32+'9.6 melléklet'!V32</f>
        <v>0</v>
      </c>
      <c r="W32" s="25">
        <f>'9.2 melléklet'!W32+'9.3 melléklet'!W32+' 9.4 melléklet'!W32+'9.5 melléklet'!W32+'9.6 melléklet'!W32</f>
        <v>0</v>
      </c>
      <c r="X32" s="24">
        <f>'9.2 melléklet'!X32+'9.3 melléklet'!X32+' 9.4 melléklet'!X32+'9.5 melléklet'!X32+'9.6 melléklet'!X32</f>
        <v>0</v>
      </c>
      <c r="Y32" s="24">
        <f>'9.2 melléklet'!Y32+'9.3 melléklet'!Y32+' 9.4 melléklet'!Y32+'9.5 melléklet'!Y32+'9.6 melléklet'!Y32</f>
        <v>0</v>
      </c>
      <c r="Z32" s="25">
        <f>'9.2 melléklet'!Z32+'9.3 melléklet'!Z32+' 9.4 melléklet'!Z32+'9.5 melléklet'!Z32+'9.6 melléklet'!Z32</f>
        <v>0</v>
      </c>
      <c r="AA32" s="25">
        <f>'9.2 melléklet'!AA32+'9.3 melléklet'!AA32+' 9.4 melléklet'!AA32+'9.5 melléklet'!AA32+'9.6 melléklet'!AA32</f>
        <v>0</v>
      </c>
      <c r="AB32" s="24">
        <f>'9.2 melléklet'!AB32+'9.3 melléklet'!AB32+' 9.4 melléklet'!AB32+'9.5 melléklet'!AB32+'9.6 melléklet'!AB32</f>
        <v>0</v>
      </c>
    </row>
    <row r="33" spans="1:28" x14ac:dyDescent="0.25">
      <c r="A33" s="143" t="s">
        <v>121</v>
      </c>
      <c r="B33" s="144"/>
      <c r="C33" s="23" t="s">
        <v>117</v>
      </c>
      <c r="D33" s="23" t="s">
        <v>118</v>
      </c>
      <c r="E33" s="24">
        <f>'9.2 melléklet'!E33+'9.3 melléklet'!E33+' 9.4 melléklet'!E33+'9.5 melléklet'!E33+'9.6 melléklet'!E33</f>
        <v>0</v>
      </c>
      <c r="F33" s="25">
        <f>'9.2 melléklet'!F33+'9.3 melléklet'!F33+' 9.4 melléklet'!F33+'9.5 melléklet'!F33+'9.6 melléklet'!F33</f>
        <v>0</v>
      </c>
      <c r="G33" s="25">
        <f>'9.2 melléklet'!G33+'9.3 melléklet'!G33+' 9.4 melléklet'!G33+'9.5 melléklet'!G33+'9.6 melléklet'!G33</f>
        <v>0</v>
      </c>
      <c r="H33" s="24">
        <f>'9.2 melléklet'!H33+'9.3 melléklet'!H33+' 9.4 melléklet'!H33+'9.5 melléklet'!H33+'9.6 melléklet'!H33</f>
        <v>0</v>
      </c>
      <c r="I33" s="24">
        <f>'9.2 melléklet'!I33+'9.3 melléklet'!I33+' 9.4 melléklet'!I33+'9.5 melléklet'!I33+'9.6 melléklet'!I33</f>
        <v>0</v>
      </c>
      <c r="J33" s="25">
        <f>'9.2 melléklet'!J33+'9.3 melléklet'!J33+' 9.4 melléklet'!J33+'9.5 melléklet'!J33+'9.6 melléklet'!J33</f>
        <v>0</v>
      </c>
      <c r="K33" s="25">
        <f>'9.2 melléklet'!K33+'9.3 melléklet'!K33+' 9.4 melléklet'!K33+'9.5 melléklet'!K33+'9.6 melléklet'!K33</f>
        <v>0</v>
      </c>
      <c r="L33" s="24">
        <f>'9.2 melléklet'!L33+'9.3 melléklet'!L33+' 9.4 melléklet'!L33+'9.5 melléklet'!L33+'9.6 melléklet'!L33</f>
        <v>0</v>
      </c>
      <c r="M33" s="24">
        <f>'9.2 melléklet'!M33+'9.3 melléklet'!M33+' 9.4 melléklet'!M33+'9.5 melléklet'!M33+'9.6 melléklet'!M33</f>
        <v>0</v>
      </c>
      <c r="N33" s="25">
        <f>'9.2 melléklet'!N33+'9.3 melléklet'!N33+' 9.4 melléklet'!N33+'9.5 melléklet'!N33+'9.6 melléklet'!N33</f>
        <v>0</v>
      </c>
      <c r="O33" s="25">
        <f>'9.2 melléklet'!O33+'9.3 melléklet'!O33+' 9.4 melléklet'!O33+'9.5 melléklet'!O33+'9.6 melléklet'!O33</f>
        <v>0</v>
      </c>
      <c r="P33" s="24">
        <f>'9.2 melléklet'!P33+'9.3 melléklet'!P33+' 9.4 melléklet'!P33+'9.5 melléklet'!P33+'9.6 melléklet'!P33</f>
        <v>0</v>
      </c>
      <c r="Q33" s="24">
        <f>'9.2 melléklet'!Q33+'9.3 melléklet'!Q33+' 9.4 melléklet'!Q33+'9.5 melléklet'!Q33+'9.6 melléklet'!Q33</f>
        <v>0</v>
      </c>
      <c r="R33" s="25">
        <f>'9.2 melléklet'!R33+'9.3 melléklet'!R33+' 9.4 melléklet'!R33+'9.5 melléklet'!R33+'9.6 melléklet'!R33</f>
        <v>0</v>
      </c>
      <c r="S33" s="25">
        <f>'9.2 melléklet'!S33+'9.3 melléklet'!S33+' 9.4 melléklet'!S33+'9.5 melléklet'!S33+'9.6 melléklet'!S33</f>
        <v>0</v>
      </c>
      <c r="T33" s="24">
        <f>'9.2 melléklet'!T33+'9.3 melléklet'!T33+' 9.4 melléklet'!T33+'9.5 melléklet'!T33+'9.6 melléklet'!T33</f>
        <v>0</v>
      </c>
      <c r="U33" s="24">
        <f>'9.2 melléklet'!U33+'9.3 melléklet'!U33+' 9.4 melléklet'!U33+'9.5 melléklet'!U33+'9.6 melléklet'!U33</f>
        <v>0</v>
      </c>
      <c r="V33" s="25">
        <f>'9.2 melléklet'!V33+'9.3 melléklet'!V33+' 9.4 melléklet'!V33+'9.5 melléklet'!V33+'9.6 melléklet'!V33</f>
        <v>0</v>
      </c>
      <c r="W33" s="25">
        <f>'9.2 melléklet'!W33+'9.3 melléklet'!W33+' 9.4 melléklet'!W33+'9.5 melléklet'!W33+'9.6 melléklet'!W33</f>
        <v>0</v>
      </c>
      <c r="X33" s="24">
        <f>'9.2 melléklet'!X33+'9.3 melléklet'!X33+' 9.4 melléklet'!X33+'9.5 melléklet'!X33+'9.6 melléklet'!X33</f>
        <v>0</v>
      </c>
      <c r="Y33" s="24">
        <f>'9.2 melléklet'!Y33+'9.3 melléklet'!Y33+' 9.4 melléklet'!Y33+'9.5 melléklet'!Y33+'9.6 melléklet'!Y33</f>
        <v>0</v>
      </c>
      <c r="Z33" s="25">
        <f>'9.2 melléklet'!Z33+'9.3 melléklet'!Z33+' 9.4 melléklet'!Z33+'9.5 melléklet'!Z33+'9.6 melléklet'!Z33</f>
        <v>0</v>
      </c>
      <c r="AA33" s="25">
        <f>'9.2 melléklet'!AA33+'9.3 melléklet'!AA33+' 9.4 melléklet'!AA33+'9.5 melléklet'!AA33+'9.6 melléklet'!AA33</f>
        <v>0</v>
      </c>
      <c r="AB33" s="24">
        <f>'9.2 melléklet'!AB33+'9.3 melléklet'!AB33+' 9.4 melléklet'!AB33+'9.5 melléklet'!AB33+'9.6 melléklet'!AB33</f>
        <v>0</v>
      </c>
    </row>
    <row r="34" spans="1:28" x14ac:dyDescent="0.25">
      <c r="A34" s="52" t="s">
        <v>122</v>
      </c>
      <c r="B34" s="52"/>
      <c r="C34" s="13" t="s">
        <v>375</v>
      </c>
      <c r="D34" s="13" t="s">
        <v>120</v>
      </c>
      <c r="E34" s="28">
        <f>'9.2 melléklet'!E34+'9.3 melléklet'!E34+' 9.4 melléklet'!E34+'9.5 melléklet'!E34+'9.6 melléklet'!E34</f>
        <v>0</v>
      </c>
      <c r="F34" s="28">
        <f>'9.2 melléklet'!F34+'9.3 melléklet'!F34+' 9.4 melléklet'!F34+'9.5 melléklet'!F34+'9.6 melléklet'!F34</f>
        <v>0</v>
      </c>
      <c r="G34" s="28">
        <f>'9.2 melléklet'!G34+'9.3 melléklet'!G34+' 9.4 melléklet'!G34+'9.5 melléklet'!G34+'9.6 melléklet'!G34</f>
        <v>0</v>
      </c>
      <c r="H34" s="28">
        <f>'9.2 melléklet'!H34+'9.3 melléklet'!H34+' 9.4 melléklet'!H34+'9.5 melléklet'!H34+'9.6 melléklet'!H34</f>
        <v>0</v>
      </c>
      <c r="I34" s="28">
        <f>'9.2 melléklet'!I34+'9.3 melléklet'!I34+' 9.4 melléklet'!I34+'9.5 melléklet'!I34+'9.6 melléklet'!I34</f>
        <v>0</v>
      </c>
      <c r="J34" s="28">
        <f>'9.2 melléklet'!J34+'9.3 melléklet'!J34+' 9.4 melléklet'!J34+'9.5 melléklet'!J34+'9.6 melléklet'!J34</f>
        <v>0</v>
      </c>
      <c r="K34" s="28">
        <f>'9.2 melléklet'!K34+'9.3 melléklet'!K34+' 9.4 melléklet'!K34+'9.5 melléklet'!K34+'9.6 melléklet'!K34</f>
        <v>0</v>
      </c>
      <c r="L34" s="28">
        <f>'9.2 melléklet'!L34+'9.3 melléklet'!L34+' 9.4 melléklet'!L34+'9.5 melléklet'!L34+'9.6 melléklet'!L34</f>
        <v>0</v>
      </c>
      <c r="M34" s="28">
        <f>'9.2 melléklet'!M34+'9.3 melléklet'!M34+' 9.4 melléklet'!M34+'9.5 melléklet'!M34+'9.6 melléklet'!M34</f>
        <v>0</v>
      </c>
      <c r="N34" s="28">
        <f>'9.2 melléklet'!N34+'9.3 melléklet'!N34+' 9.4 melléklet'!N34+'9.5 melléklet'!N34+'9.6 melléklet'!N34</f>
        <v>0</v>
      </c>
      <c r="O34" s="28">
        <f>'9.2 melléklet'!O34+'9.3 melléklet'!O34+' 9.4 melléklet'!O34+'9.5 melléklet'!O34+'9.6 melléklet'!O34</f>
        <v>0</v>
      </c>
      <c r="P34" s="28">
        <f>'9.2 melléklet'!P34+'9.3 melléklet'!P34+' 9.4 melléklet'!P34+'9.5 melléklet'!P34+'9.6 melléklet'!P34</f>
        <v>0</v>
      </c>
      <c r="Q34" s="28">
        <f>'9.2 melléklet'!Q34+'9.3 melléklet'!Q34+' 9.4 melléklet'!Q34+'9.5 melléklet'!Q34+'9.6 melléklet'!Q34</f>
        <v>0</v>
      </c>
      <c r="R34" s="28">
        <f>'9.2 melléklet'!R34+'9.3 melléklet'!R34+' 9.4 melléklet'!R34+'9.5 melléklet'!R34+'9.6 melléklet'!R34</f>
        <v>0</v>
      </c>
      <c r="S34" s="28">
        <f>'9.2 melléklet'!S34+'9.3 melléklet'!S34+' 9.4 melléklet'!S34+'9.5 melléklet'!S34+'9.6 melléklet'!S34</f>
        <v>0</v>
      </c>
      <c r="T34" s="28">
        <f>'9.2 melléklet'!T34+'9.3 melléklet'!T34+' 9.4 melléklet'!T34+'9.5 melléklet'!T34+'9.6 melléklet'!T34</f>
        <v>0</v>
      </c>
      <c r="U34" s="28">
        <f>'9.2 melléklet'!U34+'9.3 melléklet'!U34+' 9.4 melléklet'!U34+'9.5 melléklet'!U34+'9.6 melléklet'!U34</f>
        <v>0</v>
      </c>
      <c r="V34" s="28">
        <f>'9.2 melléklet'!V34+'9.3 melléklet'!V34+' 9.4 melléklet'!V34+'9.5 melléklet'!V34+'9.6 melléklet'!V34</f>
        <v>0</v>
      </c>
      <c r="W34" s="28">
        <f>'9.2 melléklet'!W34+'9.3 melléklet'!W34+' 9.4 melléklet'!W34+'9.5 melléklet'!W34+'9.6 melléklet'!W34</f>
        <v>0</v>
      </c>
      <c r="X34" s="28">
        <f>'9.2 melléklet'!X34+'9.3 melléklet'!X34+' 9.4 melléklet'!X34+'9.5 melléklet'!X34+'9.6 melléklet'!X34</f>
        <v>0</v>
      </c>
      <c r="Y34" s="28">
        <f>'9.2 melléklet'!Y34+'9.3 melléklet'!Y34+' 9.4 melléklet'!Y34+'9.5 melléklet'!Y34+'9.6 melléklet'!Y34</f>
        <v>0</v>
      </c>
      <c r="Z34" s="28">
        <f>'9.2 melléklet'!Z34+'9.3 melléklet'!Z34+' 9.4 melléklet'!Z34+'9.5 melléklet'!Z34+'9.6 melléklet'!Z34</f>
        <v>0</v>
      </c>
      <c r="AA34" s="28">
        <f>'9.2 melléklet'!AA34+'9.3 melléklet'!AA34+' 9.4 melléklet'!AA34+'9.5 melléklet'!AA34+'9.6 melléklet'!AA34</f>
        <v>0</v>
      </c>
      <c r="AB34" s="28">
        <f>'9.2 melléklet'!AB34+'9.3 melléklet'!AB34+' 9.4 melléklet'!AB34+'9.5 melléklet'!AB34+'9.6 melléklet'!AB34</f>
        <v>0</v>
      </c>
    </row>
    <row r="35" spans="1:28" ht="25.5" x14ac:dyDescent="0.25">
      <c r="A35" s="146" t="s">
        <v>123</v>
      </c>
      <c r="B35" s="147"/>
      <c r="C35" s="13" t="s">
        <v>129</v>
      </c>
      <c r="D35" s="13" t="s">
        <v>130</v>
      </c>
      <c r="E35" s="28">
        <f>'9.2 melléklet'!E35+'9.3 melléklet'!E35+' 9.4 melléklet'!E35+'9.5 melléklet'!E35+'9.6 melléklet'!E35</f>
        <v>0</v>
      </c>
      <c r="F35" s="29">
        <f>'9.2 melléklet'!F35+'9.3 melléklet'!F35+' 9.4 melléklet'!F35+'9.5 melléklet'!F35+'9.6 melléklet'!F35</f>
        <v>0</v>
      </c>
      <c r="G35" s="29">
        <f>'9.2 melléklet'!G35+'9.3 melléklet'!G35+' 9.4 melléklet'!G35+'9.5 melléklet'!G35+'9.6 melléklet'!G35</f>
        <v>0</v>
      </c>
      <c r="H35" s="28">
        <f>'9.2 melléklet'!H35+'9.3 melléklet'!H35+' 9.4 melléklet'!H35+'9.5 melléklet'!H35+'9.6 melléklet'!H35</f>
        <v>0</v>
      </c>
      <c r="I35" s="28">
        <f>'9.2 melléklet'!I35+'9.3 melléklet'!I35+' 9.4 melléklet'!I35+'9.5 melléklet'!I35+'9.6 melléklet'!I35</f>
        <v>0</v>
      </c>
      <c r="J35" s="29">
        <f>'9.2 melléklet'!J35+'9.3 melléklet'!J35+' 9.4 melléklet'!J35+'9.5 melléklet'!J35+'9.6 melléklet'!J35</f>
        <v>0</v>
      </c>
      <c r="K35" s="29">
        <f>'9.2 melléklet'!K35+'9.3 melléklet'!K35+' 9.4 melléklet'!K35+'9.5 melléklet'!K35+'9.6 melléklet'!K35</f>
        <v>0</v>
      </c>
      <c r="L35" s="28">
        <f>'9.2 melléklet'!L35+'9.3 melléklet'!L35+' 9.4 melléklet'!L35+'9.5 melléklet'!L35+'9.6 melléklet'!L35</f>
        <v>0</v>
      </c>
      <c r="M35" s="28">
        <f>'9.2 melléklet'!M35+'9.3 melléklet'!M35+' 9.4 melléklet'!M35+'9.5 melléklet'!M35+'9.6 melléklet'!M35</f>
        <v>0</v>
      </c>
      <c r="N35" s="29">
        <f>'9.2 melléklet'!N35+'9.3 melléklet'!N35+' 9.4 melléklet'!N35+'9.5 melléklet'!N35+'9.6 melléklet'!N35</f>
        <v>0</v>
      </c>
      <c r="O35" s="29">
        <f>'9.2 melléklet'!O35+'9.3 melléklet'!O35+' 9.4 melléklet'!O35+'9.5 melléklet'!O35+'9.6 melléklet'!O35</f>
        <v>0</v>
      </c>
      <c r="P35" s="28">
        <f>'9.2 melléklet'!P35+'9.3 melléklet'!P35+' 9.4 melléklet'!P35+'9.5 melléklet'!P35+'9.6 melléklet'!P35</f>
        <v>0</v>
      </c>
      <c r="Q35" s="28">
        <f>'9.2 melléklet'!Q35+'9.3 melléklet'!Q35+' 9.4 melléklet'!Q35+'9.5 melléklet'!Q35+'9.6 melléklet'!Q35</f>
        <v>0</v>
      </c>
      <c r="R35" s="29">
        <f>'9.2 melléklet'!R35+'9.3 melléklet'!R35+' 9.4 melléklet'!R35+'9.5 melléklet'!R35+'9.6 melléklet'!R35</f>
        <v>0</v>
      </c>
      <c r="S35" s="29">
        <f>'9.2 melléklet'!S35+'9.3 melléklet'!S35+' 9.4 melléklet'!S35+'9.5 melléklet'!S35+'9.6 melléklet'!S35</f>
        <v>0</v>
      </c>
      <c r="T35" s="28">
        <f>'9.2 melléklet'!T35+'9.3 melléklet'!T35+' 9.4 melléklet'!T35+'9.5 melléklet'!T35+'9.6 melléklet'!T35</f>
        <v>0</v>
      </c>
      <c r="U35" s="28">
        <f>'9.2 melléklet'!U35+'9.3 melléklet'!U35+' 9.4 melléklet'!U35+'9.5 melléklet'!U35+'9.6 melléklet'!U35</f>
        <v>0</v>
      </c>
      <c r="V35" s="29">
        <f>'9.2 melléklet'!V35+'9.3 melléklet'!V35+' 9.4 melléklet'!V35+'9.5 melléklet'!V35+'9.6 melléklet'!V35</f>
        <v>0</v>
      </c>
      <c r="W35" s="29">
        <f>'9.2 melléklet'!W35+'9.3 melléklet'!W35+' 9.4 melléklet'!W35+'9.5 melléklet'!W35+'9.6 melléklet'!W35</f>
        <v>0</v>
      </c>
      <c r="X35" s="28">
        <f>'9.2 melléklet'!X35+'9.3 melléklet'!X35+' 9.4 melléklet'!X35+'9.5 melléklet'!X35+'9.6 melléklet'!X35</f>
        <v>0</v>
      </c>
      <c r="Y35" s="28">
        <f>'9.2 melléklet'!Y35+'9.3 melléklet'!Y35+' 9.4 melléklet'!Y35+'9.5 melléklet'!Y35+'9.6 melléklet'!Y35</f>
        <v>0</v>
      </c>
      <c r="Z35" s="29">
        <f>'9.2 melléklet'!Z35+'9.3 melléklet'!Z35+' 9.4 melléklet'!Z35+'9.5 melléklet'!Z35+'9.6 melléklet'!Z35</f>
        <v>0</v>
      </c>
      <c r="AA35" s="29">
        <f>'9.2 melléklet'!AA35+'9.3 melléklet'!AA35+' 9.4 melléklet'!AA35+'9.5 melléklet'!AA35+'9.6 melléklet'!AA35</f>
        <v>0</v>
      </c>
      <c r="AB35" s="28">
        <f>'9.2 melléklet'!AB35+'9.3 melléklet'!AB35+' 9.4 melléklet'!AB35+'9.5 melléklet'!AB35+'9.6 melléklet'!AB35</f>
        <v>0</v>
      </c>
    </row>
    <row r="36" spans="1:28" ht="25.5" x14ac:dyDescent="0.25">
      <c r="A36" s="146" t="s">
        <v>124</v>
      </c>
      <c r="B36" s="147"/>
      <c r="C36" s="13" t="s">
        <v>131</v>
      </c>
      <c r="D36" s="13" t="s">
        <v>132</v>
      </c>
      <c r="E36" s="28">
        <f>'9.2 melléklet'!E36+'9.3 melléklet'!E36+' 9.4 melléklet'!E36+'9.5 melléklet'!E36+'9.6 melléklet'!E36</f>
        <v>0</v>
      </c>
      <c r="F36" s="29">
        <f>'9.2 melléklet'!F36+'9.3 melléklet'!F36+' 9.4 melléklet'!F36+'9.5 melléklet'!F36+'9.6 melléklet'!F36</f>
        <v>0</v>
      </c>
      <c r="G36" s="29">
        <f>'9.2 melléklet'!G36+'9.3 melléklet'!G36+' 9.4 melléklet'!G36+'9.5 melléklet'!G36+'9.6 melléklet'!G36</f>
        <v>0</v>
      </c>
      <c r="H36" s="28">
        <f>'9.2 melléklet'!H36+'9.3 melléklet'!H36+' 9.4 melléklet'!H36+'9.5 melléklet'!H36+'9.6 melléklet'!H36</f>
        <v>0</v>
      </c>
      <c r="I36" s="28">
        <f>'9.2 melléklet'!I36+'9.3 melléklet'!I36+' 9.4 melléklet'!I36+'9.5 melléklet'!I36+'9.6 melléklet'!I36</f>
        <v>0</v>
      </c>
      <c r="J36" s="29">
        <f>'9.2 melléklet'!J36+'9.3 melléklet'!J36+' 9.4 melléklet'!J36+'9.5 melléklet'!J36+'9.6 melléklet'!J36</f>
        <v>0</v>
      </c>
      <c r="K36" s="29">
        <f>'9.2 melléklet'!K36+'9.3 melléklet'!K36+' 9.4 melléklet'!K36+'9.5 melléklet'!K36+'9.6 melléklet'!K36</f>
        <v>0</v>
      </c>
      <c r="L36" s="28">
        <f>'9.2 melléklet'!L36+'9.3 melléklet'!L36+' 9.4 melléklet'!L36+'9.5 melléklet'!L36+'9.6 melléklet'!L36</f>
        <v>0</v>
      </c>
      <c r="M36" s="28">
        <f>'9.2 melléklet'!M36+'9.3 melléklet'!M36+' 9.4 melléklet'!M36+'9.5 melléklet'!M36+'9.6 melléklet'!M36</f>
        <v>0</v>
      </c>
      <c r="N36" s="29">
        <f>'9.2 melléklet'!N36+'9.3 melléklet'!N36+' 9.4 melléklet'!N36+'9.5 melléklet'!N36+'9.6 melléklet'!N36</f>
        <v>0</v>
      </c>
      <c r="O36" s="29">
        <f>'9.2 melléklet'!O36+'9.3 melléklet'!O36+' 9.4 melléklet'!O36+'9.5 melléklet'!O36+'9.6 melléklet'!O36</f>
        <v>0</v>
      </c>
      <c r="P36" s="28">
        <f>'9.2 melléklet'!P36+'9.3 melléklet'!P36+' 9.4 melléklet'!P36+'9.5 melléklet'!P36+'9.6 melléklet'!P36</f>
        <v>0</v>
      </c>
      <c r="Q36" s="28">
        <f>'9.2 melléklet'!Q36+'9.3 melléklet'!Q36+' 9.4 melléklet'!Q36+'9.5 melléklet'!Q36+'9.6 melléklet'!Q36</f>
        <v>0</v>
      </c>
      <c r="R36" s="29">
        <f>'9.2 melléklet'!R36+'9.3 melléklet'!R36+' 9.4 melléklet'!R36+'9.5 melléklet'!R36+'9.6 melléklet'!R36</f>
        <v>0</v>
      </c>
      <c r="S36" s="29">
        <f>'9.2 melléklet'!S36+'9.3 melléklet'!S36+' 9.4 melléklet'!S36+'9.5 melléklet'!S36+'9.6 melléklet'!S36</f>
        <v>0</v>
      </c>
      <c r="T36" s="28">
        <f>'9.2 melléklet'!T36+'9.3 melléklet'!T36+' 9.4 melléklet'!T36+'9.5 melléklet'!T36+'9.6 melléklet'!T36</f>
        <v>0</v>
      </c>
      <c r="U36" s="28">
        <f>'9.2 melléklet'!U36+'9.3 melléklet'!U36+' 9.4 melléklet'!U36+'9.5 melléklet'!U36+'9.6 melléklet'!U36</f>
        <v>0</v>
      </c>
      <c r="V36" s="29">
        <f>'9.2 melléklet'!V36+'9.3 melléklet'!V36+' 9.4 melléklet'!V36+'9.5 melléklet'!V36+'9.6 melléklet'!V36</f>
        <v>0</v>
      </c>
      <c r="W36" s="29">
        <f>'9.2 melléklet'!W36+'9.3 melléklet'!W36+' 9.4 melléklet'!W36+'9.5 melléklet'!W36+'9.6 melléklet'!W36</f>
        <v>0</v>
      </c>
      <c r="X36" s="28">
        <f>'9.2 melléklet'!X36+'9.3 melléklet'!X36+' 9.4 melléklet'!X36+'9.5 melléklet'!X36+'9.6 melléklet'!X36</f>
        <v>0</v>
      </c>
      <c r="Y36" s="28">
        <f>'9.2 melléklet'!Y36+'9.3 melléklet'!Y36+' 9.4 melléklet'!Y36+'9.5 melléklet'!Y36+'9.6 melléklet'!Y36</f>
        <v>0</v>
      </c>
      <c r="Z36" s="29">
        <f>'9.2 melléklet'!Z36+'9.3 melléklet'!Z36+' 9.4 melléklet'!Z36+'9.5 melléklet'!Z36+'9.6 melléklet'!Z36</f>
        <v>0</v>
      </c>
      <c r="AA36" s="29">
        <f>'9.2 melléklet'!AA36+'9.3 melléklet'!AA36+' 9.4 melléklet'!AA36+'9.5 melléklet'!AA36+'9.6 melléklet'!AA36</f>
        <v>0</v>
      </c>
      <c r="AB36" s="28">
        <f>'9.2 melléklet'!AB36+'9.3 melléklet'!AB36+' 9.4 melléklet'!AB36+'9.5 melléklet'!AB36+'9.6 melléklet'!AB36</f>
        <v>0</v>
      </c>
    </row>
    <row r="37" spans="1:28" x14ac:dyDescent="0.25">
      <c r="A37" s="146" t="s">
        <v>125</v>
      </c>
      <c r="B37" s="147"/>
      <c r="C37" s="13" t="s">
        <v>133</v>
      </c>
      <c r="D37" s="13" t="s">
        <v>134</v>
      </c>
      <c r="E37" s="28">
        <f>'9.2 melléklet'!E37+'9.3 melléklet'!E37+' 9.4 melléklet'!E37+'9.5 melléklet'!E37+'9.6 melléklet'!E37</f>
        <v>0</v>
      </c>
      <c r="F37" s="29">
        <f>'9.2 melléklet'!F37+'9.3 melléklet'!F37+' 9.4 melléklet'!F37+'9.5 melléklet'!F37+'9.6 melléklet'!F37</f>
        <v>0</v>
      </c>
      <c r="G37" s="29">
        <f>'9.2 melléklet'!G37+'9.3 melléklet'!G37+' 9.4 melléklet'!G37+'9.5 melléklet'!G37+'9.6 melléklet'!G37</f>
        <v>0</v>
      </c>
      <c r="H37" s="28">
        <f>'9.2 melléklet'!H37+'9.3 melléklet'!H37+' 9.4 melléklet'!H37+'9.5 melléklet'!H37+'9.6 melléklet'!H37</f>
        <v>0</v>
      </c>
      <c r="I37" s="28">
        <f>'9.2 melléklet'!I37+'9.3 melléklet'!I37+' 9.4 melléklet'!I37+'9.5 melléklet'!I37+'9.6 melléklet'!I37</f>
        <v>0</v>
      </c>
      <c r="J37" s="29">
        <f>'9.2 melléklet'!J37+'9.3 melléklet'!J37+' 9.4 melléklet'!J37+'9.5 melléklet'!J37+'9.6 melléklet'!J37</f>
        <v>0</v>
      </c>
      <c r="K37" s="29">
        <f>'9.2 melléklet'!K37+'9.3 melléklet'!K37+' 9.4 melléklet'!K37+'9.5 melléklet'!K37+'9.6 melléklet'!K37</f>
        <v>0</v>
      </c>
      <c r="L37" s="28">
        <f>'9.2 melléklet'!L37+'9.3 melléklet'!L37+' 9.4 melléklet'!L37+'9.5 melléklet'!L37+'9.6 melléklet'!L37</f>
        <v>0</v>
      </c>
      <c r="M37" s="28">
        <f>'9.2 melléklet'!M37+'9.3 melléklet'!M37+' 9.4 melléklet'!M37+'9.5 melléklet'!M37+'9.6 melléklet'!M37</f>
        <v>0</v>
      </c>
      <c r="N37" s="29">
        <f>'9.2 melléklet'!N37+'9.3 melléklet'!N37+' 9.4 melléklet'!N37+'9.5 melléklet'!N37+'9.6 melléklet'!N37</f>
        <v>0</v>
      </c>
      <c r="O37" s="29">
        <f>'9.2 melléklet'!O37+'9.3 melléklet'!O37+' 9.4 melléklet'!O37+'9.5 melléklet'!O37+'9.6 melléklet'!O37</f>
        <v>0</v>
      </c>
      <c r="P37" s="28">
        <f>'9.2 melléklet'!P37+'9.3 melléklet'!P37+' 9.4 melléklet'!P37+'9.5 melléklet'!P37+'9.6 melléklet'!P37</f>
        <v>0</v>
      </c>
      <c r="Q37" s="28">
        <f>'9.2 melléklet'!Q37+'9.3 melléklet'!Q37+' 9.4 melléklet'!Q37+'9.5 melléklet'!Q37+'9.6 melléklet'!Q37</f>
        <v>0</v>
      </c>
      <c r="R37" s="29">
        <f>'9.2 melléklet'!R37+'9.3 melléklet'!R37+' 9.4 melléklet'!R37+'9.5 melléklet'!R37+'9.6 melléklet'!R37</f>
        <v>0</v>
      </c>
      <c r="S37" s="29">
        <f>'9.2 melléklet'!S37+'9.3 melléklet'!S37+' 9.4 melléklet'!S37+'9.5 melléklet'!S37+'9.6 melléklet'!S37</f>
        <v>0</v>
      </c>
      <c r="T37" s="28">
        <f>'9.2 melléklet'!T37+'9.3 melléklet'!T37+' 9.4 melléklet'!T37+'9.5 melléklet'!T37+'9.6 melléklet'!T37</f>
        <v>0</v>
      </c>
      <c r="U37" s="28">
        <f>'9.2 melléklet'!U37+'9.3 melléklet'!U37+' 9.4 melléklet'!U37+'9.5 melléklet'!U37+'9.6 melléklet'!U37</f>
        <v>0</v>
      </c>
      <c r="V37" s="29">
        <f>'9.2 melléklet'!V37+'9.3 melléklet'!V37+' 9.4 melléklet'!V37+'9.5 melléklet'!V37+'9.6 melléklet'!V37</f>
        <v>0</v>
      </c>
      <c r="W37" s="29">
        <f>'9.2 melléklet'!W37+'9.3 melléklet'!W37+' 9.4 melléklet'!W37+'9.5 melléklet'!W37+'9.6 melléklet'!W37</f>
        <v>0</v>
      </c>
      <c r="X37" s="28">
        <f>'9.2 melléklet'!X37+'9.3 melléklet'!X37+' 9.4 melléklet'!X37+'9.5 melléklet'!X37+'9.6 melléklet'!X37</f>
        <v>0</v>
      </c>
      <c r="Y37" s="28">
        <f>'9.2 melléklet'!Y37+'9.3 melléklet'!Y37+' 9.4 melléklet'!Y37+'9.5 melléklet'!Y37+'9.6 melléklet'!Y37</f>
        <v>0</v>
      </c>
      <c r="Z37" s="29">
        <f>'9.2 melléklet'!Z37+'9.3 melléklet'!Z37+' 9.4 melléklet'!Z37+'9.5 melléklet'!Z37+'9.6 melléklet'!Z37</f>
        <v>0</v>
      </c>
      <c r="AA37" s="29">
        <f>'9.2 melléklet'!AA37+'9.3 melléklet'!AA37+' 9.4 melléklet'!AA37+'9.5 melléklet'!AA37+'9.6 melléklet'!AA37</f>
        <v>0</v>
      </c>
      <c r="AB37" s="28">
        <f>'9.2 melléklet'!AB37+'9.3 melléklet'!AB37+' 9.4 melléklet'!AB37+'9.5 melléklet'!AB37+'9.6 melléklet'!AB37</f>
        <v>0</v>
      </c>
    </row>
    <row r="38" spans="1:28" x14ac:dyDescent="0.25">
      <c r="A38" s="143" t="s">
        <v>126</v>
      </c>
      <c r="B38" s="144"/>
      <c r="C38" s="23" t="s">
        <v>63</v>
      </c>
      <c r="D38" s="23" t="s">
        <v>135</v>
      </c>
      <c r="E38" s="24">
        <f>'9.2 melléklet'!E38+'9.3 melléklet'!E38+' 9.4 melléklet'!E38+'9.5 melléklet'!E38+'9.6 melléklet'!E38</f>
        <v>0</v>
      </c>
      <c r="F38" s="24">
        <f>'9.2 melléklet'!F38+'9.3 melléklet'!F38+' 9.4 melléklet'!F38+'9.5 melléklet'!F38+'9.6 melléklet'!F38</f>
        <v>0</v>
      </c>
      <c r="G38" s="24">
        <f>'9.2 melléklet'!G38+'9.3 melléklet'!G38+' 9.4 melléklet'!G38+'9.5 melléklet'!G38+'9.6 melléklet'!G38</f>
        <v>0</v>
      </c>
      <c r="H38" s="24">
        <f>'9.2 melléklet'!H38+'9.3 melléklet'!H38+' 9.4 melléklet'!H38+'9.5 melléklet'!H38+'9.6 melléklet'!H38</f>
        <v>0</v>
      </c>
      <c r="I38" s="24">
        <f>'9.2 melléklet'!I38+'9.3 melléklet'!I38+' 9.4 melléklet'!I38+'9.5 melléklet'!I38+'9.6 melléklet'!I38</f>
        <v>0</v>
      </c>
      <c r="J38" s="24">
        <f>'9.2 melléklet'!J38+'9.3 melléklet'!J38+' 9.4 melléklet'!J38+'9.5 melléklet'!J38+'9.6 melléklet'!J38</f>
        <v>0</v>
      </c>
      <c r="K38" s="24">
        <f>'9.2 melléklet'!K38+'9.3 melléklet'!K38+' 9.4 melléklet'!K38+'9.5 melléklet'!K38+'9.6 melléklet'!K38</f>
        <v>0</v>
      </c>
      <c r="L38" s="24">
        <f>'9.2 melléklet'!L38+'9.3 melléklet'!L38+' 9.4 melléklet'!L38+'9.5 melléklet'!L38+'9.6 melléklet'!L38</f>
        <v>0</v>
      </c>
      <c r="M38" s="24">
        <f>'9.2 melléklet'!M38+'9.3 melléklet'!M38+' 9.4 melléklet'!M38+'9.5 melléklet'!M38+'9.6 melléklet'!M38</f>
        <v>0</v>
      </c>
      <c r="N38" s="24">
        <f>'9.2 melléklet'!N38+'9.3 melléklet'!N38+' 9.4 melléklet'!N38+'9.5 melléklet'!N38+'9.6 melléklet'!N38</f>
        <v>0</v>
      </c>
      <c r="O38" s="24">
        <f>'9.2 melléklet'!O38+'9.3 melléklet'!O38+' 9.4 melléklet'!O38+'9.5 melléklet'!O38+'9.6 melléklet'!O38</f>
        <v>0</v>
      </c>
      <c r="P38" s="24">
        <f>'9.2 melléklet'!P38+'9.3 melléklet'!P38+' 9.4 melléklet'!P38+'9.5 melléklet'!P38+'9.6 melléklet'!P38</f>
        <v>0</v>
      </c>
      <c r="Q38" s="24">
        <f>'9.2 melléklet'!Q38+'9.3 melléklet'!Q38+' 9.4 melléklet'!Q38+'9.5 melléklet'!Q38+'9.6 melléklet'!Q38</f>
        <v>0</v>
      </c>
      <c r="R38" s="24">
        <f>'9.2 melléklet'!R38+'9.3 melléklet'!R38+' 9.4 melléklet'!R38+'9.5 melléklet'!R38+'9.6 melléklet'!R38</f>
        <v>0</v>
      </c>
      <c r="S38" s="24">
        <f>'9.2 melléklet'!S38+'9.3 melléklet'!S38+' 9.4 melléklet'!S38+'9.5 melléklet'!S38+'9.6 melléklet'!S38</f>
        <v>0</v>
      </c>
      <c r="T38" s="24">
        <f>'9.2 melléklet'!T38+'9.3 melléklet'!T38+' 9.4 melléklet'!T38+'9.5 melléklet'!T38+'9.6 melléklet'!T38</f>
        <v>0</v>
      </c>
      <c r="U38" s="24">
        <f>'9.2 melléklet'!U38+'9.3 melléklet'!U38+' 9.4 melléklet'!U38+'9.5 melléklet'!U38+'9.6 melléklet'!U38</f>
        <v>0</v>
      </c>
      <c r="V38" s="24">
        <f>'9.2 melléklet'!V38+'9.3 melléklet'!V38+' 9.4 melléklet'!V38+'9.5 melléklet'!V38+'9.6 melléklet'!V38</f>
        <v>0</v>
      </c>
      <c r="W38" s="24">
        <f>'9.2 melléklet'!W38+'9.3 melléklet'!W38+' 9.4 melléklet'!W38+'9.5 melléklet'!W38+'9.6 melléklet'!W38</f>
        <v>0</v>
      </c>
      <c r="X38" s="24">
        <f>'9.2 melléklet'!X38+'9.3 melléklet'!X38+' 9.4 melléklet'!X38+'9.5 melléklet'!X38+'9.6 melléklet'!X38</f>
        <v>0</v>
      </c>
      <c r="Y38" s="24">
        <f>'9.2 melléklet'!Y38+'9.3 melléklet'!Y38+' 9.4 melléklet'!Y38+'9.5 melléklet'!Y38+'9.6 melléklet'!Y38</f>
        <v>0</v>
      </c>
      <c r="Z38" s="24">
        <f>'9.2 melléklet'!Z38+'9.3 melléklet'!Z38+' 9.4 melléklet'!Z38+'9.5 melléklet'!Z38+'9.6 melléklet'!Z38</f>
        <v>0</v>
      </c>
      <c r="AA38" s="24">
        <f>'9.2 melléklet'!AA38+'9.3 melléklet'!AA38+' 9.4 melléklet'!AA38+'9.5 melléklet'!AA38+'9.6 melléklet'!AA38</f>
        <v>0</v>
      </c>
      <c r="AB38" s="24">
        <f>'9.2 melléklet'!AB38+'9.3 melléklet'!AB38+' 9.4 melléklet'!AB38+'9.5 melléklet'!AB38+'9.6 melléklet'!AB38</f>
        <v>0</v>
      </c>
    </row>
    <row r="39" spans="1:28" x14ac:dyDescent="0.25">
      <c r="A39" s="143" t="s">
        <v>127</v>
      </c>
      <c r="B39" s="144"/>
      <c r="C39" s="23" t="s">
        <v>136</v>
      </c>
      <c r="D39" s="23" t="s">
        <v>137</v>
      </c>
      <c r="E39" s="24">
        <f>'9.2 melléklet'!E39+'9.3 melléklet'!E39+' 9.4 melléklet'!E39+'9.5 melléklet'!E39+'9.6 melléklet'!E39</f>
        <v>0</v>
      </c>
      <c r="F39" s="24">
        <f>'9.2 melléklet'!F39+'9.3 melléklet'!F39+' 9.4 melléklet'!F39+'9.5 melléklet'!F39+'9.6 melléklet'!F39</f>
        <v>0</v>
      </c>
      <c r="G39" s="24">
        <f>'9.2 melléklet'!G39+'9.3 melléklet'!G39+' 9.4 melléklet'!G39+'9.5 melléklet'!G39+'9.6 melléklet'!G39</f>
        <v>0</v>
      </c>
      <c r="H39" s="24">
        <f>'9.2 melléklet'!H39+'9.3 melléklet'!H39+' 9.4 melléklet'!H39+'9.5 melléklet'!H39+'9.6 melléklet'!H39</f>
        <v>0</v>
      </c>
      <c r="I39" s="24">
        <f>'9.2 melléklet'!I39+'9.3 melléklet'!I39+' 9.4 melléklet'!I39+'9.5 melléklet'!I39+'9.6 melléklet'!I39</f>
        <v>0</v>
      </c>
      <c r="J39" s="24">
        <f>'9.2 melléklet'!J39+'9.3 melléklet'!J39+' 9.4 melléklet'!J39+'9.5 melléklet'!J39+'9.6 melléklet'!J39</f>
        <v>0</v>
      </c>
      <c r="K39" s="24">
        <f>'9.2 melléklet'!K39+'9.3 melléklet'!K39+' 9.4 melléklet'!K39+'9.5 melléklet'!K39+'9.6 melléklet'!K39</f>
        <v>0</v>
      </c>
      <c r="L39" s="24">
        <f>'9.2 melléklet'!L39+'9.3 melléklet'!L39+' 9.4 melléklet'!L39+'9.5 melléklet'!L39+'9.6 melléklet'!L39</f>
        <v>0</v>
      </c>
      <c r="M39" s="24">
        <f>'9.2 melléklet'!M39+'9.3 melléklet'!M39+' 9.4 melléklet'!M39+'9.5 melléklet'!M39+'9.6 melléklet'!M39</f>
        <v>0</v>
      </c>
      <c r="N39" s="24">
        <f>'9.2 melléklet'!N39+'9.3 melléklet'!N39+' 9.4 melléklet'!N39+'9.5 melléklet'!N39+'9.6 melléklet'!N39</f>
        <v>0</v>
      </c>
      <c r="O39" s="24">
        <f>'9.2 melléklet'!O39+'9.3 melléklet'!O39+' 9.4 melléklet'!O39+'9.5 melléklet'!O39+'9.6 melléklet'!O39</f>
        <v>0</v>
      </c>
      <c r="P39" s="24">
        <f>'9.2 melléklet'!P39+'9.3 melléklet'!P39+' 9.4 melléklet'!P39+'9.5 melléklet'!P39+'9.6 melléklet'!P39</f>
        <v>0</v>
      </c>
      <c r="Q39" s="24">
        <f>'9.2 melléklet'!Q39+'9.3 melléklet'!Q39+' 9.4 melléklet'!Q39+'9.5 melléklet'!Q39+'9.6 melléklet'!Q39</f>
        <v>0</v>
      </c>
      <c r="R39" s="24">
        <f>'9.2 melléklet'!R39+'9.3 melléklet'!R39+' 9.4 melléklet'!R39+'9.5 melléklet'!R39+'9.6 melléklet'!R39</f>
        <v>0</v>
      </c>
      <c r="S39" s="24">
        <f>'9.2 melléklet'!S39+'9.3 melléklet'!S39+' 9.4 melléklet'!S39+'9.5 melléklet'!S39+'9.6 melléklet'!S39</f>
        <v>0</v>
      </c>
      <c r="T39" s="24">
        <f>'9.2 melléklet'!T39+'9.3 melléklet'!T39+' 9.4 melléklet'!T39+'9.5 melléklet'!T39+'9.6 melléklet'!T39</f>
        <v>0</v>
      </c>
      <c r="U39" s="24">
        <f>'9.2 melléklet'!U39+'9.3 melléklet'!U39+' 9.4 melléklet'!U39+'9.5 melléklet'!U39+'9.6 melléklet'!U39</f>
        <v>0</v>
      </c>
      <c r="V39" s="24">
        <f>'9.2 melléklet'!V39+'9.3 melléklet'!V39+' 9.4 melléklet'!V39+'9.5 melléklet'!V39+'9.6 melléklet'!V39</f>
        <v>0</v>
      </c>
      <c r="W39" s="24">
        <f>'9.2 melléklet'!W39+'9.3 melléklet'!W39+' 9.4 melléklet'!W39+'9.5 melléklet'!W39+'9.6 melléklet'!W39</f>
        <v>0</v>
      </c>
      <c r="X39" s="24">
        <f>'9.2 melléklet'!X39+'9.3 melléklet'!X39+' 9.4 melléklet'!X39+'9.5 melléklet'!X39+'9.6 melléklet'!X39</f>
        <v>0</v>
      </c>
      <c r="Y39" s="24">
        <f>'9.2 melléklet'!Y39+'9.3 melléklet'!Y39+' 9.4 melléklet'!Y39+'9.5 melléklet'!Y39+'9.6 melléklet'!Y39</f>
        <v>0</v>
      </c>
      <c r="Z39" s="24">
        <f>'9.2 melléklet'!Z39+'9.3 melléklet'!Z39+' 9.4 melléklet'!Z39+'9.5 melléklet'!Z39+'9.6 melléklet'!Z39</f>
        <v>0</v>
      </c>
      <c r="AA39" s="24">
        <f>'9.2 melléklet'!AA39+'9.3 melléklet'!AA39+' 9.4 melléklet'!AA39+'9.5 melléklet'!AA39+'9.6 melléklet'!AA39</f>
        <v>0</v>
      </c>
      <c r="AB39" s="24">
        <f>'9.2 melléklet'!AB39+'9.3 melléklet'!AB39+' 9.4 melléklet'!AB39+'9.5 melléklet'!AB39+'9.6 melléklet'!AB39</f>
        <v>0</v>
      </c>
    </row>
    <row r="40" spans="1:28" ht="25.5" x14ac:dyDescent="0.25">
      <c r="A40" s="146" t="s">
        <v>128</v>
      </c>
      <c r="B40" s="147"/>
      <c r="C40" s="23" t="s">
        <v>138</v>
      </c>
      <c r="D40" s="23" t="s">
        <v>139</v>
      </c>
      <c r="E40" s="24">
        <f>'9.2 melléklet'!E40+'9.3 melléklet'!E40+' 9.4 melléklet'!E40+'9.5 melléklet'!E40+'9.6 melléklet'!E40</f>
        <v>0</v>
      </c>
      <c r="F40" s="24">
        <f>'9.2 melléklet'!F40+'9.3 melléklet'!F40+' 9.4 melléklet'!F40+'9.5 melléklet'!F40+'9.6 melléklet'!F40</f>
        <v>0</v>
      </c>
      <c r="G40" s="24">
        <f>'9.2 melléklet'!G40+'9.3 melléklet'!G40+' 9.4 melléklet'!G40+'9.5 melléklet'!G40+'9.6 melléklet'!G40</f>
        <v>0</v>
      </c>
      <c r="H40" s="24">
        <f>'9.2 melléklet'!H40+'9.3 melléklet'!H40+' 9.4 melléklet'!H40+'9.5 melléklet'!H40+'9.6 melléklet'!H40</f>
        <v>0</v>
      </c>
      <c r="I40" s="24">
        <f>'9.2 melléklet'!I40+'9.3 melléklet'!I40+' 9.4 melléklet'!I40+'9.5 melléklet'!I40+'9.6 melléklet'!I40</f>
        <v>0</v>
      </c>
      <c r="J40" s="24">
        <f>'9.2 melléklet'!J40+'9.3 melléklet'!J40+' 9.4 melléklet'!J40+'9.5 melléklet'!J40+'9.6 melléklet'!J40</f>
        <v>0</v>
      </c>
      <c r="K40" s="24">
        <f>'9.2 melléklet'!K40+'9.3 melléklet'!K40+' 9.4 melléklet'!K40+'9.5 melléklet'!K40+'9.6 melléklet'!K40</f>
        <v>0</v>
      </c>
      <c r="L40" s="24">
        <f>'9.2 melléklet'!L40+'9.3 melléklet'!L40+' 9.4 melléklet'!L40+'9.5 melléklet'!L40+'9.6 melléklet'!L40</f>
        <v>0</v>
      </c>
      <c r="M40" s="24">
        <f>'9.2 melléklet'!M40+'9.3 melléklet'!M40+' 9.4 melléklet'!M40+'9.5 melléklet'!M40+'9.6 melléklet'!M40</f>
        <v>0</v>
      </c>
      <c r="N40" s="24">
        <f>'9.2 melléklet'!N40+'9.3 melléklet'!N40+' 9.4 melléklet'!N40+'9.5 melléklet'!N40+'9.6 melléklet'!N40</f>
        <v>0</v>
      </c>
      <c r="O40" s="24">
        <f>'9.2 melléklet'!O40+'9.3 melléklet'!O40+' 9.4 melléklet'!O40+'9.5 melléklet'!O40+'9.6 melléklet'!O40</f>
        <v>0</v>
      </c>
      <c r="P40" s="24">
        <f>'9.2 melléklet'!P40+'9.3 melléklet'!P40+' 9.4 melléklet'!P40+'9.5 melléklet'!P40+'9.6 melléklet'!P40</f>
        <v>0</v>
      </c>
      <c r="Q40" s="24">
        <f>'9.2 melléklet'!Q40+'9.3 melléklet'!Q40+' 9.4 melléklet'!Q40+'9.5 melléklet'!Q40+'9.6 melléklet'!Q40</f>
        <v>0</v>
      </c>
      <c r="R40" s="24">
        <f>'9.2 melléklet'!R40+'9.3 melléklet'!R40+' 9.4 melléklet'!R40+'9.5 melléklet'!R40+'9.6 melléklet'!R40</f>
        <v>0</v>
      </c>
      <c r="S40" s="24">
        <f>'9.2 melléklet'!S40+'9.3 melléklet'!S40+' 9.4 melléklet'!S40+'9.5 melléklet'!S40+'9.6 melléklet'!S40</f>
        <v>0</v>
      </c>
      <c r="T40" s="24">
        <f>'9.2 melléklet'!T40+'9.3 melléklet'!T40+' 9.4 melléklet'!T40+'9.5 melléklet'!T40+'9.6 melléklet'!T40</f>
        <v>0</v>
      </c>
      <c r="U40" s="24">
        <f>'9.2 melléklet'!U40+'9.3 melléklet'!U40+' 9.4 melléklet'!U40+'9.5 melléklet'!U40+'9.6 melléklet'!U40</f>
        <v>0</v>
      </c>
      <c r="V40" s="24">
        <f>'9.2 melléklet'!V40+'9.3 melléklet'!V40+' 9.4 melléklet'!V40+'9.5 melléklet'!V40+'9.6 melléklet'!V40</f>
        <v>0</v>
      </c>
      <c r="W40" s="24">
        <f>'9.2 melléklet'!W40+'9.3 melléklet'!W40+' 9.4 melléklet'!W40+'9.5 melléklet'!W40+'9.6 melléklet'!W40</f>
        <v>0</v>
      </c>
      <c r="X40" s="24">
        <f>'9.2 melléklet'!X40+'9.3 melléklet'!X40+' 9.4 melléklet'!X40+'9.5 melléklet'!X40+'9.6 melléklet'!X40</f>
        <v>0</v>
      </c>
      <c r="Y40" s="24">
        <f>'9.2 melléklet'!Y40+'9.3 melléklet'!Y40+' 9.4 melléklet'!Y40+'9.5 melléklet'!Y40+'9.6 melléklet'!Y40</f>
        <v>0</v>
      </c>
      <c r="Z40" s="24">
        <f>'9.2 melléklet'!Z40+'9.3 melléklet'!Z40+' 9.4 melléklet'!Z40+'9.5 melléklet'!Z40+'9.6 melléklet'!Z40</f>
        <v>0</v>
      </c>
      <c r="AA40" s="24">
        <f>'9.2 melléklet'!AA40+'9.3 melléklet'!AA40+' 9.4 melléklet'!AA40+'9.5 melléklet'!AA40+'9.6 melléklet'!AA40</f>
        <v>0</v>
      </c>
      <c r="AB40" s="24">
        <f>'9.2 melléklet'!AB40+'9.3 melléklet'!AB40+' 9.4 melléklet'!AB40+'9.5 melléklet'!AB40+'9.6 melléklet'!AB40</f>
        <v>0</v>
      </c>
    </row>
    <row r="41" spans="1:28" x14ac:dyDescent="0.25">
      <c r="A41" s="143" t="s">
        <v>144</v>
      </c>
      <c r="B41" s="144"/>
      <c r="C41" s="23" t="s">
        <v>140</v>
      </c>
      <c r="D41" s="23" t="s">
        <v>141</v>
      </c>
      <c r="E41" s="24">
        <f>'9.2 melléklet'!E41+'9.3 melléklet'!E41+' 9.4 melléklet'!E41+'9.5 melléklet'!E41+'9.6 melléklet'!E41</f>
        <v>0</v>
      </c>
      <c r="F41" s="24">
        <f>'9.2 melléklet'!F41+'9.3 melléklet'!F41+' 9.4 melléklet'!F41+'9.5 melléklet'!F41+'9.6 melléklet'!F41</f>
        <v>0</v>
      </c>
      <c r="G41" s="24">
        <f>'9.2 melléklet'!G41+'9.3 melléklet'!G41+' 9.4 melléklet'!G41+'9.5 melléklet'!G41+'9.6 melléklet'!G41</f>
        <v>0</v>
      </c>
      <c r="H41" s="24">
        <f>'9.2 melléklet'!H41+'9.3 melléklet'!H41+' 9.4 melléklet'!H41+'9.5 melléklet'!H41+'9.6 melléklet'!H41</f>
        <v>0</v>
      </c>
      <c r="I41" s="24">
        <f>'9.2 melléklet'!I41+'9.3 melléklet'!I41+' 9.4 melléklet'!I41+'9.5 melléklet'!I41+'9.6 melléklet'!I41</f>
        <v>0</v>
      </c>
      <c r="J41" s="24">
        <f>'9.2 melléklet'!J41+'9.3 melléklet'!J41+' 9.4 melléklet'!J41+'9.5 melléklet'!J41+'9.6 melléklet'!J41</f>
        <v>0</v>
      </c>
      <c r="K41" s="24">
        <f>'9.2 melléklet'!K41+'9.3 melléklet'!K41+' 9.4 melléklet'!K41+'9.5 melléklet'!K41+'9.6 melléklet'!K41</f>
        <v>0</v>
      </c>
      <c r="L41" s="24">
        <f>'9.2 melléklet'!L41+'9.3 melléklet'!L41+' 9.4 melléklet'!L41+'9.5 melléklet'!L41+'9.6 melléklet'!L41</f>
        <v>0</v>
      </c>
      <c r="M41" s="24">
        <f>'9.2 melléklet'!M41+'9.3 melléklet'!M41+' 9.4 melléklet'!M41+'9.5 melléklet'!M41+'9.6 melléklet'!M41</f>
        <v>0</v>
      </c>
      <c r="N41" s="24">
        <f>'9.2 melléklet'!N41+'9.3 melléklet'!N41+' 9.4 melléklet'!N41+'9.5 melléklet'!N41+'9.6 melléklet'!N41</f>
        <v>0</v>
      </c>
      <c r="O41" s="24">
        <f>'9.2 melléklet'!O41+'9.3 melléklet'!O41+' 9.4 melléklet'!O41+'9.5 melléklet'!O41+'9.6 melléklet'!O41</f>
        <v>0</v>
      </c>
      <c r="P41" s="24">
        <f>'9.2 melléklet'!P41+'9.3 melléklet'!P41+' 9.4 melléklet'!P41+'9.5 melléklet'!P41+'9.6 melléklet'!P41</f>
        <v>0</v>
      </c>
      <c r="Q41" s="24">
        <f>'9.2 melléklet'!Q41+'9.3 melléklet'!Q41+' 9.4 melléklet'!Q41+'9.5 melléklet'!Q41+'9.6 melléklet'!Q41</f>
        <v>0</v>
      </c>
      <c r="R41" s="24">
        <f>'9.2 melléklet'!R41+'9.3 melléklet'!R41+' 9.4 melléklet'!R41+'9.5 melléklet'!R41+'9.6 melléklet'!R41</f>
        <v>0</v>
      </c>
      <c r="S41" s="24">
        <f>'9.2 melléklet'!S41+'9.3 melléklet'!S41+' 9.4 melléklet'!S41+'9.5 melléklet'!S41+'9.6 melléklet'!S41</f>
        <v>0</v>
      </c>
      <c r="T41" s="24">
        <f>'9.2 melléklet'!T41+'9.3 melléklet'!T41+' 9.4 melléklet'!T41+'9.5 melléklet'!T41+'9.6 melléklet'!T41</f>
        <v>0</v>
      </c>
      <c r="U41" s="24">
        <f>'9.2 melléklet'!U41+'9.3 melléklet'!U41+' 9.4 melléklet'!U41+'9.5 melléklet'!U41+'9.6 melléklet'!U41</f>
        <v>0</v>
      </c>
      <c r="V41" s="24">
        <f>'9.2 melléklet'!V41+'9.3 melléklet'!V41+' 9.4 melléklet'!V41+'9.5 melléklet'!V41+'9.6 melléklet'!V41</f>
        <v>0</v>
      </c>
      <c r="W41" s="24">
        <f>'9.2 melléklet'!W41+'9.3 melléklet'!W41+' 9.4 melléklet'!W41+'9.5 melléklet'!W41+'9.6 melléklet'!W41</f>
        <v>0</v>
      </c>
      <c r="X41" s="24">
        <f>'9.2 melléklet'!X41+'9.3 melléklet'!X41+' 9.4 melléklet'!X41+'9.5 melléklet'!X41+'9.6 melléklet'!X41</f>
        <v>0</v>
      </c>
      <c r="Y41" s="24">
        <f>'9.2 melléklet'!Y41+'9.3 melléklet'!Y41+' 9.4 melléklet'!Y41+'9.5 melléklet'!Y41+'9.6 melléklet'!Y41</f>
        <v>0</v>
      </c>
      <c r="Z41" s="24">
        <f>'9.2 melléklet'!Z41+'9.3 melléklet'!Z41+' 9.4 melléklet'!Z41+'9.5 melléklet'!Z41+'9.6 melléklet'!Z41</f>
        <v>0</v>
      </c>
      <c r="AA41" s="24">
        <f>'9.2 melléklet'!AA41+'9.3 melléklet'!AA41+' 9.4 melléklet'!AA41+'9.5 melléklet'!AA41+'9.6 melléklet'!AA41</f>
        <v>0</v>
      </c>
      <c r="AB41" s="24">
        <f>'9.2 melléklet'!AB41+'9.3 melléklet'!AB41+' 9.4 melléklet'!AB41+'9.5 melléklet'!AB41+'9.6 melléklet'!AB41</f>
        <v>0</v>
      </c>
    </row>
    <row r="42" spans="1:28" ht="25.5" x14ac:dyDescent="0.25">
      <c r="A42" s="143" t="s">
        <v>149</v>
      </c>
      <c r="B42" s="144"/>
      <c r="C42" s="23" t="s">
        <v>142</v>
      </c>
      <c r="D42" s="23" t="s">
        <v>143</v>
      </c>
      <c r="E42" s="24">
        <f>'9.2 melléklet'!E42+'9.3 melléklet'!E42+' 9.4 melléklet'!E42+'9.5 melléklet'!E42+'9.6 melléklet'!E42</f>
        <v>0</v>
      </c>
      <c r="F42" s="24">
        <f>'9.2 melléklet'!F42+'9.3 melléklet'!F42+' 9.4 melléklet'!F42+'9.5 melléklet'!F42+'9.6 melléklet'!F42</f>
        <v>0</v>
      </c>
      <c r="G42" s="24">
        <f>'9.2 melléklet'!G42+'9.3 melléklet'!G42+' 9.4 melléklet'!G42+'9.5 melléklet'!G42+'9.6 melléklet'!G42</f>
        <v>0</v>
      </c>
      <c r="H42" s="24">
        <f>'9.2 melléklet'!H42+'9.3 melléklet'!H42+' 9.4 melléklet'!H42+'9.5 melléklet'!H42+'9.6 melléklet'!H42</f>
        <v>0</v>
      </c>
      <c r="I42" s="24">
        <f>'9.2 melléklet'!I42+'9.3 melléklet'!I42+' 9.4 melléklet'!I42+'9.5 melléklet'!I42+'9.6 melléklet'!I42</f>
        <v>0</v>
      </c>
      <c r="J42" s="24">
        <f>'9.2 melléklet'!J42+'9.3 melléklet'!J42+' 9.4 melléklet'!J42+'9.5 melléklet'!J42+'9.6 melléklet'!J42</f>
        <v>0</v>
      </c>
      <c r="K42" s="24">
        <f>'9.2 melléklet'!K42+'9.3 melléklet'!K42+' 9.4 melléklet'!K42+'9.5 melléklet'!K42+'9.6 melléklet'!K42</f>
        <v>0</v>
      </c>
      <c r="L42" s="24">
        <f>'9.2 melléklet'!L42+'9.3 melléklet'!L42+' 9.4 melléklet'!L42+'9.5 melléklet'!L42+'9.6 melléklet'!L42</f>
        <v>0</v>
      </c>
      <c r="M42" s="24">
        <f>'9.2 melléklet'!M42+'9.3 melléklet'!M42+' 9.4 melléklet'!M42+'9.5 melléklet'!M42+'9.6 melléklet'!M42</f>
        <v>0</v>
      </c>
      <c r="N42" s="24">
        <f>'9.2 melléklet'!N42+'9.3 melléklet'!N42+' 9.4 melléklet'!N42+'9.5 melléklet'!N42+'9.6 melléklet'!N42</f>
        <v>0</v>
      </c>
      <c r="O42" s="24">
        <f>'9.2 melléklet'!O42+'9.3 melléklet'!O42+' 9.4 melléklet'!O42+'9.5 melléklet'!O42+'9.6 melléklet'!O42</f>
        <v>0</v>
      </c>
      <c r="P42" s="24">
        <f>'9.2 melléklet'!P42+'9.3 melléklet'!P42+' 9.4 melléklet'!P42+'9.5 melléklet'!P42+'9.6 melléklet'!P42</f>
        <v>0</v>
      </c>
      <c r="Q42" s="24">
        <f>'9.2 melléklet'!Q42+'9.3 melléklet'!Q42+' 9.4 melléklet'!Q42+'9.5 melléklet'!Q42+'9.6 melléklet'!Q42</f>
        <v>0</v>
      </c>
      <c r="R42" s="24">
        <f>'9.2 melléklet'!R42+'9.3 melléklet'!R42+' 9.4 melléklet'!R42+'9.5 melléklet'!R42+'9.6 melléklet'!R42</f>
        <v>0</v>
      </c>
      <c r="S42" s="24">
        <f>'9.2 melléklet'!S42+'9.3 melléklet'!S42+' 9.4 melléklet'!S42+'9.5 melléklet'!S42+'9.6 melléklet'!S42</f>
        <v>0</v>
      </c>
      <c r="T42" s="24">
        <f>'9.2 melléklet'!T42+'9.3 melléklet'!T42+' 9.4 melléklet'!T42+'9.5 melléklet'!T42+'9.6 melléklet'!T42</f>
        <v>0</v>
      </c>
      <c r="U42" s="24">
        <f>'9.2 melléklet'!U42+'9.3 melléklet'!U42+' 9.4 melléklet'!U42+'9.5 melléklet'!U42+'9.6 melléklet'!U42</f>
        <v>0</v>
      </c>
      <c r="V42" s="24">
        <f>'9.2 melléklet'!V42+'9.3 melléklet'!V42+' 9.4 melléklet'!V42+'9.5 melléklet'!V42+'9.6 melléklet'!V42</f>
        <v>0</v>
      </c>
      <c r="W42" s="24">
        <f>'9.2 melléklet'!W42+'9.3 melléklet'!W42+' 9.4 melléklet'!W42+'9.5 melléklet'!W42+'9.6 melléklet'!W42</f>
        <v>0</v>
      </c>
      <c r="X42" s="24">
        <f>'9.2 melléklet'!X42+'9.3 melléklet'!X42+' 9.4 melléklet'!X42+'9.5 melléklet'!X42+'9.6 melléklet'!X42</f>
        <v>0</v>
      </c>
      <c r="Y42" s="24">
        <f>'9.2 melléklet'!Y42+'9.3 melléklet'!Y42+' 9.4 melléklet'!Y42+'9.5 melléklet'!Y42+'9.6 melléklet'!Y42</f>
        <v>0</v>
      </c>
      <c r="Z42" s="24">
        <f>'9.2 melléklet'!Z42+'9.3 melléklet'!Z42+' 9.4 melléklet'!Z42+'9.5 melléklet'!Z42+'9.6 melléklet'!Z42</f>
        <v>0</v>
      </c>
      <c r="AA42" s="24">
        <f>'9.2 melléklet'!AA42+'9.3 melléklet'!AA42+' 9.4 melléklet'!AA42+'9.5 melléklet'!AA42+'9.6 melléklet'!AA42</f>
        <v>0</v>
      </c>
      <c r="AB42" s="24">
        <f>'9.2 melléklet'!AB42+'9.3 melléklet'!AB42+' 9.4 melléklet'!AB42+'9.5 melléklet'!AB42+'9.6 melléklet'!AB42</f>
        <v>0</v>
      </c>
    </row>
    <row r="43" spans="1:28" ht="25.5" x14ac:dyDescent="0.25">
      <c r="A43" s="146" t="s">
        <v>150</v>
      </c>
      <c r="B43" s="147"/>
      <c r="C43" s="13" t="s">
        <v>376</v>
      </c>
      <c r="D43" s="13" t="s">
        <v>145</v>
      </c>
      <c r="E43" s="28">
        <f>'9.2 melléklet'!E43+'9.3 melléklet'!E43+' 9.4 melléklet'!E43+'9.5 melléklet'!E43+'9.6 melléklet'!E43</f>
        <v>0</v>
      </c>
      <c r="F43" s="28">
        <f>'9.2 melléklet'!F43+'9.3 melléklet'!F43+' 9.4 melléklet'!F43+'9.5 melléklet'!F43+'9.6 melléklet'!F43</f>
        <v>0</v>
      </c>
      <c r="G43" s="28">
        <f>'9.2 melléklet'!G43+'9.3 melléklet'!G43+' 9.4 melléklet'!G43+'9.5 melléklet'!G43+'9.6 melléklet'!G43</f>
        <v>0</v>
      </c>
      <c r="H43" s="28">
        <f>'9.2 melléklet'!H43+'9.3 melléklet'!H43+' 9.4 melléklet'!H43+'9.5 melléklet'!H43+'9.6 melléklet'!H43</f>
        <v>0</v>
      </c>
      <c r="I43" s="28">
        <f>'9.2 melléklet'!I43+'9.3 melléklet'!I43+' 9.4 melléklet'!I43+'9.5 melléklet'!I43+'9.6 melléklet'!I43</f>
        <v>0</v>
      </c>
      <c r="J43" s="28">
        <f>'9.2 melléklet'!J43+'9.3 melléklet'!J43+' 9.4 melléklet'!J43+'9.5 melléklet'!J43+'9.6 melléklet'!J43</f>
        <v>0</v>
      </c>
      <c r="K43" s="28">
        <f>'9.2 melléklet'!K43+'9.3 melléklet'!K43+' 9.4 melléklet'!K43+'9.5 melléklet'!K43+'9.6 melléklet'!K43</f>
        <v>0</v>
      </c>
      <c r="L43" s="28">
        <f>'9.2 melléklet'!L43+'9.3 melléklet'!L43+' 9.4 melléklet'!L43+'9.5 melléklet'!L43+'9.6 melléklet'!L43</f>
        <v>0</v>
      </c>
      <c r="M43" s="28">
        <f>'9.2 melléklet'!M43+'9.3 melléklet'!M43+' 9.4 melléklet'!M43+'9.5 melléklet'!M43+'9.6 melléklet'!M43</f>
        <v>0</v>
      </c>
      <c r="N43" s="28">
        <f>'9.2 melléklet'!N43+'9.3 melléklet'!N43+' 9.4 melléklet'!N43+'9.5 melléklet'!N43+'9.6 melléklet'!N43</f>
        <v>0</v>
      </c>
      <c r="O43" s="28">
        <f>'9.2 melléklet'!O43+'9.3 melléklet'!O43+' 9.4 melléklet'!O43+'9.5 melléklet'!O43+'9.6 melléklet'!O43</f>
        <v>0</v>
      </c>
      <c r="P43" s="28">
        <f>'9.2 melléklet'!P43+'9.3 melléklet'!P43+' 9.4 melléklet'!P43+'9.5 melléklet'!P43+'9.6 melléklet'!P43</f>
        <v>0</v>
      </c>
      <c r="Q43" s="28">
        <f>'9.2 melléklet'!Q43+'9.3 melléklet'!Q43+' 9.4 melléklet'!Q43+'9.5 melléklet'!Q43+'9.6 melléklet'!Q43</f>
        <v>0</v>
      </c>
      <c r="R43" s="28">
        <f>'9.2 melléklet'!R43+'9.3 melléklet'!R43+' 9.4 melléklet'!R43+'9.5 melléklet'!R43+'9.6 melléklet'!R43</f>
        <v>0</v>
      </c>
      <c r="S43" s="28">
        <f>'9.2 melléklet'!S43+'9.3 melléklet'!S43+' 9.4 melléklet'!S43+'9.5 melléklet'!S43+'9.6 melléklet'!S43</f>
        <v>0</v>
      </c>
      <c r="T43" s="28">
        <f>'9.2 melléklet'!T43+'9.3 melléklet'!T43+' 9.4 melléklet'!T43+'9.5 melléklet'!T43+'9.6 melléklet'!T43</f>
        <v>0</v>
      </c>
      <c r="U43" s="28">
        <f>'9.2 melléklet'!U43+'9.3 melléklet'!U43+' 9.4 melléklet'!U43+'9.5 melléklet'!U43+'9.6 melléklet'!U43</f>
        <v>0</v>
      </c>
      <c r="V43" s="28">
        <f>'9.2 melléklet'!V43+'9.3 melléklet'!V43+' 9.4 melléklet'!V43+'9.5 melléklet'!V43+'9.6 melléklet'!V43</f>
        <v>0</v>
      </c>
      <c r="W43" s="28">
        <f>'9.2 melléklet'!W43+'9.3 melléklet'!W43+' 9.4 melléklet'!W43+'9.5 melléklet'!W43+'9.6 melléklet'!W43</f>
        <v>0</v>
      </c>
      <c r="X43" s="28">
        <f>'9.2 melléklet'!X43+'9.3 melléklet'!X43+' 9.4 melléklet'!X43+'9.5 melléklet'!X43+'9.6 melléklet'!X43</f>
        <v>0</v>
      </c>
      <c r="Y43" s="28">
        <f>'9.2 melléklet'!Y43+'9.3 melléklet'!Y43+' 9.4 melléklet'!Y43+'9.5 melléklet'!Y43+'9.6 melléklet'!Y43</f>
        <v>0</v>
      </c>
      <c r="Z43" s="28">
        <f>'9.2 melléklet'!Z43+'9.3 melléklet'!Z43+' 9.4 melléklet'!Z43+'9.5 melléklet'!Z43+'9.6 melléklet'!Z43</f>
        <v>0</v>
      </c>
      <c r="AA43" s="28">
        <f>'9.2 melléklet'!AA43+'9.3 melléklet'!AA43+' 9.4 melléklet'!AA43+'9.5 melléklet'!AA43+'9.6 melléklet'!AA43</f>
        <v>0</v>
      </c>
      <c r="AB43" s="28">
        <f>'9.2 melléklet'!AB43+'9.3 melléklet'!AB43+' 9.4 melléklet'!AB43+'9.5 melléklet'!AB43+'9.6 melléklet'!AB43</f>
        <v>0</v>
      </c>
    </row>
    <row r="44" spans="1:28" x14ac:dyDescent="0.25">
      <c r="A44" s="146" t="s">
        <v>203</v>
      </c>
      <c r="B44" s="147"/>
      <c r="C44" s="13" t="s">
        <v>146</v>
      </c>
      <c r="D44" s="13" t="s">
        <v>147</v>
      </c>
      <c r="E44" s="28">
        <f>'9.2 melléklet'!E44+'9.3 melléklet'!E44+' 9.4 melléklet'!E44+'9.5 melléklet'!E44+'9.6 melléklet'!E44</f>
        <v>0</v>
      </c>
      <c r="F44" s="29">
        <f>'9.2 melléklet'!F44+'9.3 melléklet'!F44+' 9.4 melléklet'!F44+'9.5 melléklet'!F44+'9.6 melléklet'!F44</f>
        <v>0</v>
      </c>
      <c r="G44" s="29">
        <f>'9.2 melléklet'!G44+'9.3 melléklet'!G44+' 9.4 melléklet'!G44+'9.5 melléklet'!G44+'9.6 melléklet'!G44</f>
        <v>0</v>
      </c>
      <c r="H44" s="28">
        <f>'9.2 melléklet'!H44+'9.3 melléklet'!H44+' 9.4 melléklet'!H44+'9.5 melléklet'!H44+'9.6 melléklet'!H44</f>
        <v>0</v>
      </c>
      <c r="I44" s="28">
        <f>'9.2 melléklet'!I44+'9.3 melléklet'!I44+' 9.4 melléklet'!I44+'9.5 melléklet'!I44+'9.6 melléklet'!I44</f>
        <v>0</v>
      </c>
      <c r="J44" s="29">
        <f>'9.2 melléklet'!J44+'9.3 melléklet'!J44+' 9.4 melléklet'!J44+'9.5 melléklet'!J44+'9.6 melléklet'!J44</f>
        <v>0</v>
      </c>
      <c r="K44" s="29">
        <f>'9.2 melléklet'!K44+'9.3 melléklet'!K44+' 9.4 melléklet'!K44+'9.5 melléklet'!K44+'9.6 melléklet'!K44</f>
        <v>0</v>
      </c>
      <c r="L44" s="28">
        <f>'9.2 melléklet'!L44+'9.3 melléklet'!L44+' 9.4 melléklet'!L44+'9.5 melléklet'!L44+'9.6 melléklet'!L44</f>
        <v>0</v>
      </c>
      <c r="M44" s="28">
        <f>'9.2 melléklet'!M44+'9.3 melléklet'!M44+' 9.4 melléklet'!M44+'9.5 melléklet'!M44+'9.6 melléklet'!M44</f>
        <v>0</v>
      </c>
      <c r="N44" s="29">
        <f>'9.2 melléklet'!N44+'9.3 melléklet'!N44+' 9.4 melléklet'!N44+'9.5 melléklet'!N44+'9.6 melléklet'!N44</f>
        <v>0</v>
      </c>
      <c r="O44" s="29">
        <f>'9.2 melléklet'!O44+'9.3 melléklet'!O44+' 9.4 melléklet'!O44+'9.5 melléklet'!O44+'9.6 melléklet'!O44</f>
        <v>0</v>
      </c>
      <c r="P44" s="28">
        <f>'9.2 melléklet'!P44+'9.3 melléklet'!P44+' 9.4 melléklet'!P44+'9.5 melléklet'!P44+'9.6 melléklet'!P44</f>
        <v>0</v>
      </c>
      <c r="Q44" s="28">
        <f>'9.2 melléklet'!Q44+'9.3 melléklet'!Q44+' 9.4 melléklet'!Q44+'9.5 melléklet'!Q44+'9.6 melléklet'!Q44</f>
        <v>0</v>
      </c>
      <c r="R44" s="29">
        <f>'9.2 melléklet'!R44+'9.3 melléklet'!R44+' 9.4 melléklet'!R44+'9.5 melléklet'!R44+'9.6 melléklet'!R44</f>
        <v>0</v>
      </c>
      <c r="S44" s="29">
        <f>'9.2 melléklet'!S44+'9.3 melléklet'!S44+' 9.4 melléklet'!S44+'9.5 melléklet'!S44+'9.6 melléklet'!S44</f>
        <v>0</v>
      </c>
      <c r="T44" s="28">
        <f>'9.2 melléklet'!T44+'9.3 melléklet'!T44+' 9.4 melléklet'!T44+'9.5 melléklet'!T44+'9.6 melléklet'!T44</f>
        <v>0</v>
      </c>
      <c r="U44" s="28">
        <f>'9.2 melléklet'!U44+'9.3 melléklet'!U44+' 9.4 melléklet'!U44+'9.5 melléklet'!U44+'9.6 melléklet'!U44</f>
        <v>0</v>
      </c>
      <c r="V44" s="29">
        <f>'9.2 melléklet'!V44+'9.3 melléklet'!V44+' 9.4 melléklet'!V44+'9.5 melléklet'!V44+'9.6 melléklet'!V44</f>
        <v>0</v>
      </c>
      <c r="W44" s="29">
        <f>'9.2 melléklet'!W44+'9.3 melléklet'!W44+' 9.4 melléklet'!W44+'9.5 melléklet'!W44+'9.6 melléklet'!W44</f>
        <v>0</v>
      </c>
      <c r="X44" s="28">
        <f>'9.2 melléklet'!X44+'9.3 melléklet'!X44+' 9.4 melléklet'!X44+'9.5 melléklet'!X44+'9.6 melléklet'!X44</f>
        <v>0</v>
      </c>
      <c r="Y44" s="28">
        <f>'9.2 melléklet'!Y44+'9.3 melléklet'!Y44+' 9.4 melléklet'!Y44+'9.5 melléklet'!Y44+'9.6 melléklet'!Y44</f>
        <v>0</v>
      </c>
      <c r="Z44" s="29">
        <f>'9.2 melléklet'!Z44+'9.3 melléklet'!Z44+' 9.4 melléklet'!Z44+'9.5 melléklet'!Z44+'9.6 melléklet'!Z44</f>
        <v>0</v>
      </c>
      <c r="AA44" s="29">
        <f>'9.2 melléklet'!AA44+'9.3 melléklet'!AA44+' 9.4 melléklet'!AA44+'9.5 melléklet'!AA44+'9.6 melléklet'!AA44</f>
        <v>0</v>
      </c>
      <c r="AB44" s="28">
        <f>'9.2 melléklet'!AB44+'9.3 melléklet'!AB44+' 9.4 melléklet'!AB44+'9.5 melléklet'!AB44+'9.6 melléklet'!AB44</f>
        <v>0</v>
      </c>
    </row>
    <row r="45" spans="1:28" ht="25.5" x14ac:dyDescent="0.25">
      <c r="A45" s="143" t="s">
        <v>204</v>
      </c>
      <c r="B45" s="144"/>
      <c r="C45" s="30" t="s">
        <v>377</v>
      </c>
      <c r="D45" s="30" t="s">
        <v>148</v>
      </c>
      <c r="E45" s="31">
        <f>'9.2 melléklet'!E45+'9.3 melléklet'!E45+' 9.4 melléklet'!E45+'9.5 melléklet'!E45+'9.6 melléklet'!E45</f>
        <v>0</v>
      </c>
      <c r="F45" s="31">
        <f>'9.2 melléklet'!F45+'9.3 melléklet'!F45+' 9.4 melléklet'!F45+'9.5 melléklet'!F45+'9.6 melléklet'!F45</f>
        <v>0</v>
      </c>
      <c r="G45" s="31">
        <f>'9.2 melléklet'!G45+'9.3 melléklet'!G45+' 9.4 melléklet'!G45+'9.5 melléklet'!G45+'9.6 melléklet'!G45</f>
        <v>0</v>
      </c>
      <c r="H45" s="31">
        <f>'9.2 melléklet'!H45+'9.3 melléklet'!H45+' 9.4 melléklet'!H45+'9.5 melléklet'!H45+'9.6 melléklet'!H45</f>
        <v>0</v>
      </c>
      <c r="I45" s="31">
        <f>'9.2 melléklet'!I45+'9.3 melléklet'!I45+' 9.4 melléklet'!I45+'9.5 melléklet'!I45+'9.6 melléklet'!I45</f>
        <v>0</v>
      </c>
      <c r="J45" s="31">
        <f>'9.2 melléklet'!J45+'9.3 melléklet'!J45+' 9.4 melléklet'!J45+'9.5 melléklet'!J45+'9.6 melléklet'!J45</f>
        <v>0</v>
      </c>
      <c r="K45" s="31">
        <f>'9.2 melléklet'!K45+'9.3 melléklet'!K45+' 9.4 melléklet'!K45+'9.5 melléklet'!K45+'9.6 melléklet'!K45</f>
        <v>0</v>
      </c>
      <c r="L45" s="31">
        <f>'9.2 melléklet'!L45+'9.3 melléklet'!L45+' 9.4 melléklet'!L45+'9.5 melléklet'!L45+'9.6 melléklet'!L45</f>
        <v>0</v>
      </c>
      <c r="M45" s="31">
        <f>'9.2 melléklet'!M45+'9.3 melléklet'!M45+' 9.4 melléklet'!M45+'9.5 melléklet'!M45+'9.6 melléklet'!M45</f>
        <v>0</v>
      </c>
      <c r="N45" s="31">
        <f>'9.2 melléklet'!N45+'9.3 melléklet'!N45+' 9.4 melléklet'!N45+'9.5 melléklet'!N45+'9.6 melléklet'!N45</f>
        <v>0</v>
      </c>
      <c r="O45" s="31">
        <f>'9.2 melléklet'!O45+'9.3 melléklet'!O45+' 9.4 melléklet'!O45+'9.5 melléklet'!O45+'9.6 melléklet'!O45</f>
        <v>0</v>
      </c>
      <c r="P45" s="31">
        <f>'9.2 melléklet'!P45+'9.3 melléklet'!P45+' 9.4 melléklet'!P45+'9.5 melléklet'!P45+'9.6 melléklet'!P45</f>
        <v>0</v>
      </c>
      <c r="Q45" s="31">
        <f>'9.2 melléklet'!Q45+'9.3 melléklet'!Q45+' 9.4 melléklet'!Q45+'9.5 melléklet'!Q45+'9.6 melléklet'!Q45</f>
        <v>0</v>
      </c>
      <c r="R45" s="31">
        <f>'9.2 melléklet'!R45+'9.3 melléklet'!R45+' 9.4 melléklet'!R45+'9.5 melléklet'!R45+'9.6 melléklet'!R45</f>
        <v>0</v>
      </c>
      <c r="S45" s="31">
        <f>'9.2 melléklet'!S45+'9.3 melléklet'!S45+' 9.4 melléklet'!S45+'9.5 melléklet'!S45+'9.6 melléklet'!S45</f>
        <v>0</v>
      </c>
      <c r="T45" s="31">
        <f>'9.2 melléklet'!T45+'9.3 melléklet'!T45+' 9.4 melléklet'!T45+'9.5 melléklet'!T45+'9.6 melléklet'!T45</f>
        <v>0</v>
      </c>
      <c r="U45" s="31">
        <f>'9.2 melléklet'!U45+'9.3 melléklet'!U45+' 9.4 melléklet'!U45+'9.5 melléklet'!U45+'9.6 melléklet'!U45</f>
        <v>0</v>
      </c>
      <c r="V45" s="31">
        <f>'9.2 melléklet'!V45+'9.3 melléklet'!V45+' 9.4 melléklet'!V45+'9.5 melléklet'!V45+'9.6 melléklet'!V45</f>
        <v>0</v>
      </c>
      <c r="W45" s="31">
        <f>'9.2 melléklet'!W45+'9.3 melléklet'!W45+' 9.4 melléklet'!W45+'9.5 melléklet'!W45+'9.6 melléklet'!W45</f>
        <v>0</v>
      </c>
      <c r="X45" s="31">
        <f>'9.2 melléklet'!X45+'9.3 melléklet'!X45+' 9.4 melléklet'!X45+'9.5 melléklet'!X45+'9.6 melléklet'!X45</f>
        <v>0</v>
      </c>
      <c r="Y45" s="31">
        <f>'9.2 melléklet'!Y45+'9.3 melléklet'!Y45+' 9.4 melléklet'!Y45+'9.5 melléklet'!Y45+'9.6 melléklet'!Y45</f>
        <v>0</v>
      </c>
      <c r="Z45" s="31">
        <f>'9.2 melléklet'!Z45+'9.3 melléklet'!Z45+' 9.4 melléklet'!Z45+'9.5 melléklet'!Z45+'9.6 melléklet'!Z45</f>
        <v>0</v>
      </c>
      <c r="AA45" s="31">
        <f>'9.2 melléklet'!AA45+'9.3 melléklet'!AA45+' 9.4 melléklet'!AA45+'9.5 melléklet'!AA45+'9.6 melléklet'!AA45</f>
        <v>0</v>
      </c>
      <c r="AB45" s="31">
        <f>'9.2 melléklet'!AB45+'9.3 melléklet'!AB45+' 9.4 melléklet'!AB45+'9.5 melléklet'!AB45+'9.6 melléklet'!AB45</f>
        <v>0</v>
      </c>
    </row>
    <row r="46" spans="1:28" x14ac:dyDescent="0.25">
      <c r="A46" s="146" t="s">
        <v>205</v>
      </c>
      <c r="B46" s="147"/>
      <c r="C46" s="13" t="s">
        <v>11</v>
      </c>
      <c r="D46" s="13" t="s">
        <v>151</v>
      </c>
      <c r="E46" s="28">
        <f>'9.2 melléklet'!E46+'9.3 melléklet'!E46+' 9.4 melléklet'!E46+'9.5 melléklet'!E46+'9.6 melléklet'!E46</f>
        <v>0</v>
      </c>
      <c r="F46" s="28">
        <f>'9.2 melléklet'!F46+'9.3 melléklet'!F46+' 9.4 melléklet'!F46+'9.5 melléklet'!F46+'9.6 melléklet'!F46</f>
        <v>0</v>
      </c>
      <c r="G46" s="28">
        <f>'9.2 melléklet'!G46+'9.3 melléklet'!G46+' 9.4 melléklet'!G46+'9.5 melléklet'!G46+'9.6 melléklet'!G46</f>
        <v>0</v>
      </c>
      <c r="H46" s="28">
        <f>'9.2 melléklet'!H46+'9.3 melléklet'!H46+' 9.4 melléklet'!H46+'9.5 melléklet'!H46+'9.6 melléklet'!H46</f>
        <v>0</v>
      </c>
      <c r="I46" s="28">
        <f>'9.2 melléklet'!I46+'9.3 melléklet'!I46+' 9.4 melléklet'!I46+'9.5 melléklet'!I46+'9.6 melléklet'!I46</f>
        <v>0</v>
      </c>
      <c r="J46" s="28">
        <f>'9.2 melléklet'!J46+'9.3 melléklet'!J46+' 9.4 melléklet'!J46+'9.5 melléklet'!J46+'9.6 melléklet'!J46</f>
        <v>0</v>
      </c>
      <c r="K46" s="28">
        <f>'9.2 melléklet'!K46+'9.3 melléklet'!K46+' 9.4 melléklet'!K46+'9.5 melléklet'!K46+'9.6 melléklet'!K46</f>
        <v>0</v>
      </c>
      <c r="L46" s="28">
        <f>'9.2 melléklet'!L46+'9.3 melléklet'!L46+' 9.4 melléklet'!L46+'9.5 melléklet'!L46+'9.6 melléklet'!L46</f>
        <v>0</v>
      </c>
      <c r="M46" s="28">
        <f>'9.2 melléklet'!M46+'9.3 melléklet'!M46+' 9.4 melléklet'!M46+'9.5 melléklet'!M46+'9.6 melléklet'!M46</f>
        <v>0</v>
      </c>
      <c r="N46" s="28">
        <f>'9.2 melléklet'!N46+'9.3 melléklet'!N46+' 9.4 melléklet'!N46+'9.5 melléklet'!N46+'9.6 melléklet'!N46</f>
        <v>0</v>
      </c>
      <c r="O46" s="28">
        <f>'9.2 melléklet'!O46+'9.3 melléklet'!O46+' 9.4 melléklet'!O46+'9.5 melléklet'!O46+'9.6 melléklet'!O46</f>
        <v>0</v>
      </c>
      <c r="P46" s="28">
        <f>'9.2 melléklet'!P46+'9.3 melléklet'!P46+' 9.4 melléklet'!P46+'9.5 melléklet'!P46+'9.6 melléklet'!P46</f>
        <v>0</v>
      </c>
      <c r="Q46" s="28">
        <f>'9.2 melléklet'!Q46+'9.3 melléklet'!Q46+' 9.4 melléklet'!Q46+'9.5 melléklet'!Q46+'9.6 melléklet'!Q46</f>
        <v>0</v>
      </c>
      <c r="R46" s="28">
        <f>'9.2 melléklet'!R46+'9.3 melléklet'!R46+' 9.4 melléklet'!R46+'9.5 melléklet'!R46+'9.6 melléklet'!R46</f>
        <v>0</v>
      </c>
      <c r="S46" s="28">
        <f>'9.2 melléklet'!S46+'9.3 melléklet'!S46+' 9.4 melléklet'!S46+'9.5 melléklet'!S46+'9.6 melléklet'!S46</f>
        <v>0</v>
      </c>
      <c r="T46" s="28">
        <f>'9.2 melléklet'!T46+'9.3 melléklet'!T46+' 9.4 melléklet'!T46+'9.5 melléklet'!T46+'9.6 melléklet'!T46</f>
        <v>0</v>
      </c>
      <c r="U46" s="28">
        <f>'9.2 melléklet'!U46+'9.3 melléklet'!U46+' 9.4 melléklet'!U46+'9.5 melléklet'!U46+'9.6 melléklet'!U46</f>
        <v>0</v>
      </c>
      <c r="V46" s="28">
        <f>'9.2 melléklet'!V46+'9.3 melléklet'!V46+' 9.4 melléklet'!V46+'9.5 melléklet'!V46+'9.6 melléklet'!V46</f>
        <v>0</v>
      </c>
      <c r="W46" s="28">
        <f>'9.2 melléklet'!W46+'9.3 melléklet'!W46+' 9.4 melléklet'!W46+'9.5 melléklet'!W46+'9.6 melléklet'!W46</f>
        <v>0</v>
      </c>
      <c r="X46" s="28">
        <f>'9.2 melléklet'!X46+'9.3 melléklet'!X46+' 9.4 melléklet'!X46+'9.5 melléklet'!X46+'9.6 melléklet'!X46</f>
        <v>0</v>
      </c>
      <c r="Y46" s="28">
        <f>'9.2 melléklet'!Y46+'9.3 melléklet'!Y46+' 9.4 melléklet'!Y46+'9.5 melléklet'!Y46+'9.6 melléklet'!Y46</f>
        <v>0</v>
      </c>
      <c r="Z46" s="28">
        <f>'9.2 melléklet'!Z46+'9.3 melléklet'!Z46+' 9.4 melléklet'!Z46+'9.5 melléklet'!Z46+'9.6 melléklet'!Z46</f>
        <v>0</v>
      </c>
      <c r="AA46" s="28">
        <f>'9.2 melléklet'!AA46+'9.3 melléklet'!AA46+' 9.4 melléklet'!AA46+'9.5 melléklet'!AA46+'9.6 melléklet'!AA46</f>
        <v>0</v>
      </c>
      <c r="AB46" s="28">
        <f>'9.2 melléklet'!AB46+'9.3 melléklet'!AB46+' 9.4 melléklet'!AB46+'9.5 melléklet'!AB46+'9.6 melléklet'!AB46</f>
        <v>0</v>
      </c>
    </row>
    <row r="47" spans="1:28" x14ac:dyDescent="0.25">
      <c r="A47" s="146" t="s">
        <v>206</v>
      </c>
      <c r="B47" s="147"/>
      <c r="C47" s="13" t="s">
        <v>12</v>
      </c>
      <c r="D47" s="13" t="s">
        <v>152</v>
      </c>
      <c r="E47" s="28">
        <f>'9.2 melléklet'!E47+'9.3 melléklet'!E47+' 9.4 melléklet'!E47+'9.5 melléklet'!E47+'9.6 melléklet'!E47</f>
        <v>7088500</v>
      </c>
      <c r="F47" s="28">
        <f>'9.2 melléklet'!F47+'9.3 melléklet'!F47+' 9.4 melléklet'!F47+'9.5 melléklet'!F47+'9.6 melléklet'!F47</f>
        <v>0</v>
      </c>
      <c r="G47" s="28">
        <f>'9.2 melléklet'!G47+'9.3 melléklet'!G47+' 9.4 melléklet'!G47+'9.5 melléklet'!G47+'9.6 melléklet'!G47</f>
        <v>600000</v>
      </c>
      <c r="H47" s="28">
        <f>'9.2 melléklet'!H47+'9.3 melléklet'!H47+' 9.4 melléklet'!H47+'9.5 melléklet'!H47+'9.6 melléklet'!H47</f>
        <v>7688500</v>
      </c>
      <c r="I47" s="28">
        <f>'9.2 melléklet'!I47+'9.3 melléklet'!I47+' 9.4 melléklet'!I47+'9.5 melléklet'!I47+'9.6 melléklet'!I47</f>
        <v>0</v>
      </c>
      <c r="J47" s="28">
        <f>'9.2 melléklet'!J47+'9.3 melléklet'!J47+' 9.4 melléklet'!J47+'9.5 melléklet'!J47+'9.6 melléklet'!J47</f>
        <v>0</v>
      </c>
      <c r="K47" s="28">
        <f>'9.2 melléklet'!K47+'9.3 melléklet'!K47+' 9.4 melléklet'!K47+'9.5 melléklet'!K47+'9.6 melléklet'!K47</f>
        <v>0</v>
      </c>
      <c r="L47" s="28">
        <f>'9.2 melléklet'!L47+'9.3 melléklet'!L47+' 9.4 melléklet'!L47+'9.5 melléklet'!L47+'9.6 melléklet'!L47</f>
        <v>0</v>
      </c>
      <c r="M47" s="28">
        <f>'9.2 melléklet'!M47+'9.3 melléklet'!M47+' 9.4 melléklet'!M47+'9.5 melléklet'!M47+'9.6 melléklet'!M47</f>
        <v>0</v>
      </c>
      <c r="N47" s="28">
        <f>'9.2 melléklet'!N47+'9.3 melléklet'!N47+' 9.4 melléklet'!N47+'9.5 melléklet'!N47+'9.6 melléklet'!N47</f>
        <v>0</v>
      </c>
      <c r="O47" s="28">
        <f>'9.2 melléklet'!O47+'9.3 melléklet'!O47+' 9.4 melléklet'!O47+'9.5 melléklet'!O47+'9.6 melléklet'!O47</f>
        <v>0</v>
      </c>
      <c r="P47" s="28">
        <f>'9.2 melléklet'!P47+'9.3 melléklet'!P47+' 9.4 melléklet'!P47+'9.5 melléklet'!P47+'9.6 melléklet'!P47</f>
        <v>0</v>
      </c>
      <c r="Q47" s="28">
        <f>'9.2 melléklet'!Q47+'9.3 melléklet'!Q47+' 9.4 melléklet'!Q47+'9.5 melléklet'!Q47+'9.6 melléklet'!Q47</f>
        <v>0</v>
      </c>
      <c r="R47" s="28">
        <f>'9.2 melléklet'!R47+'9.3 melléklet'!R47+' 9.4 melléklet'!R47+'9.5 melléklet'!R47+'9.6 melléklet'!R47</f>
        <v>0</v>
      </c>
      <c r="S47" s="28">
        <f>'9.2 melléklet'!S47+'9.3 melléklet'!S47+' 9.4 melléklet'!S47+'9.5 melléklet'!S47+'9.6 melléklet'!S47</f>
        <v>0</v>
      </c>
      <c r="T47" s="28">
        <f>'9.2 melléklet'!T47+'9.3 melléklet'!T47+' 9.4 melléklet'!T47+'9.5 melléklet'!T47+'9.6 melléklet'!T47</f>
        <v>0</v>
      </c>
      <c r="U47" s="28">
        <f>'9.2 melléklet'!U47+'9.3 melléklet'!U47+' 9.4 melléklet'!U47+'9.5 melléklet'!U47+'9.6 melléklet'!U47</f>
        <v>0</v>
      </c>
      <c r="V47" s="28">
        <f>'9.2 melléklet'!V47+'9.3 melléklet'!V47+' 9.4 melléklet'!V47+'9.5 melléklet'!V47+'9.6 melléklet'!V47</f>
        <v>0</v>
      </c>
      <c r="W47" s="28">
        <f>'9.2 melléklet'!W47+'9.3 melléklet'!W47+' 9.4 melléklet'!W47+'9.5 melléklet'!W47+'9.6 melléklet'!W47</f>
        <v>0</v>
      </c>
      <c r="X47" s="28">
        <f>'9.2 melléklet'!X47+'9.3 melléklet'!X47+' 9.4 melléklet'!X47+'9.5 melléklet'!X47+'9.6 melléklet'!X47</f>
        <v>0</v>
      </c>
      <c r="Y47" s="28">
        <f>'9.2 melléklet'!Y47+'9.3 melléklet'!Y47+' 9.4 melléklet'!Y47+'9.5 melléklet'!Y47+'9.6 melléklet'!Y47</f>
        <v>7088500</v>
      </c>
      <c r="Z47" s="28">
        <f>'9.2 melléklet'!Z47+'9.3 melléklet'!Z47+' 9.4 melléklet'!Z47+'9.5 melléklet'!Z47+'9.6 melléklet'!Z47</f>
        <v>0</v>
      </c>
      <c r="AA47" s="28">
        <f>'9.2 melléklet'!AA47+'9.3 melléklet'!AA47+' 9.4 melléklet'!AA47+'9.5 melléklet'!AA47+'9.6 melléklet'!AA47</f>
        <v>600000</v>
      </c>
      <c r="AB47" s="28">
        <f>'9.2 melléklet'!AB47+'9.3 melléklet'!AB47+' 9.4 melléklet'!AB47+'9.5 melléklet'!AB47+'9.6 melléklet'!AB47</f>
        <v>7688500</v>
      </c>
    </row>
    <row r="48" spans="1:28" ht="25.5" x14ac:dyDescent="0.25">
      <c r="A48" s="146" t="s">
        <v>207</v>
      </c>
      <c r="B48" s="147"/>
      <c r="C48" s="13" t="s">
        <v>153</v>
      </c>
      <c r="D48" s="13" t="s">
        <v>154</v>
      </c>
      <c r="E48" s="28">
        <f>'9.2 melléklet'!E48+'9.3 melléklet'!E48+' 9.4 melléklet'!E48+'9.5 melléklet'!E48+'9.6 melléklet'!E48</f>
        <v>0</v>
      </c>
      <c r="F48" s="28">
        <f>'9.2 melléklet'!F48+'9.3 melléklet'!F48+' 9.4 melléklet'!F48+'9.5 melléklet'!F48+'9.6 melléklet'!F48</f>
        <v>0</v>
      </c>
      <c r="G48" s="28">
        <f>'9.2 melléklet'!G48+'9.3 melléklet'!G48+' 9.4 melléklet'!G48+'9.5 melléklet'!G48+'9.6 melléklet'!G48</f>
        <v>0</v>
      </c>
      <c r="H48" s="28">
        <f>'9.2 melléklet'!H48+'9.3 melléklet'!H48+' 9.4 melléklet'!H48+'9.5 melléklet'!H48+'9.6 melléklet'!H48</f>
        <v>0</v>
      </c>
      <c r="I48" s="28">
        <f>'9.2 melléklet'!I48+'9.3 melléklet'!I48+' 9.4 melléklet'!I48+'9.5 melléklet'!I48+'9.6 melléklet'!I48</f>
        <v>0</v>
      </c>
      <c r="J48" s="28">
        <f>'9.2 melléklet'!J48+'9.3 melléklet'!J48+' 9.4 melléklet'!J48+'9.5 melléklet'!J48+'9.6 melléklet'!J48</f>
        <v>0</v>
      </c>
      <c r="K48" s="28">
        <f>'9.2 melléklet'!K48+'9.3 melléklet'!K48+' 9.4 melléklet'!K48+'9.5 melléklet'!K48+'9.6 melléklet'!K48</f>
        <v>0</v>
      </c>
      <c r="L48" s="28">
        <f>'9.2 melléklet'!L48+'9.3 melléklet'!L48+' 9.4 melléklet'!L48+'9.5 melléklet'!L48+'9.6 melléklet'!L48</f>
        <v>0</v>
      </c>
      <c r="M48" s="28">
        <f>'9.2 melléklet'!M48+'9.3 melléklet'!M48+' 9.4 melléklet'!M48+'9.5 melléklet'!M48+'9.6 melléklet'!M48</f>
        <v>0</v>
      </c>
      <c r="N48" s="28">
        <f>'9.2 melléklet'!N48+'9.3 melléklet'!N48+' 9.4 melléklet'!N48+'9.5 melléklet'!N48+'9.6 melléklet'!N48</f>
        <v>0</v>
      </c>
      <c r="O48" s="28">
        <f>'9.2 melléklet'!O48+'9.3 melléklet'!O48+' 9.4 melléklet'!O48+'9.5 melléklet'!O48+'9.6 melléklet'!O48</f>
        <v>0</v>
      </c>
      <c r="P48" s="28">
        <f>'9.2 melléklet'!P48+'9.3 melléklet'!P48+' 9.4 melléklet'!P48+'9.5 melléklet'!P48+'9.6 melléklet'!P48</f>
        <v>0</v>
      </c>
      <c r="Q48" s="28">
        <f>'9.2 melléklet'!Q48+'9.3 melléklet'!Q48+' 9.4 melléklet'!Q48+'9.5 melléklet'!Q48+'9.6 melléklet'!Q48</f>
        <v>0</v>
      </c>
      <c r="R48" s="28">
        <f>'9.2 melléklet'!R48+'9.3 melléklet'!R48+' 9.4 melléklet'!R48+'9.5 melléklet'!R48+'9.6 melléklet'!R48</f>
        <v>0</v>
      </c>
      <c r="S48" s="28">
        <f>'9.2 melléklet'!S48+'9.3 melléklet'!S48+' 9.4 melléklet'!S48+'9.5 melléklet'!S48+'9.6 melléklet'!S48</f>
        <v>0</v>
      </c>
      <c r="T48" s="28">
        <f>'9.2 melléklet'!T48+'9.3 melléklet'!T48+' 9.4 melléklet'!T48+'9.5 melléklet'!T48+'9.6 melléklet'!T48</f>
        <v>0</v>
      </c>
      <c r="U48" s="28">
        <f>'9.2 melléklet'!U48+'9.3 melléklet'!U48+' 9.4 melléklet'!U48+'9.5 melléklet'!U48+'9.6 melléklet'!U48</f>
        <v>0</v>
      </c>
      <c r="V48" s="28">
        <f>'9.2 melléklet'!V48+'9.3 melléklet'!V48+' 9.4 melléklet'!V48+'9.5 melléklet'!V48+'9.6 melléklet'!V48</f>
        <v>0</v>
      </c>
      <c r="W48" s="28">
        <f>'9.2 melléklet'!W48+'9.3 melléklet'!W48+' 9.4 melléklet'!W48+'9.5 melléklet'!W48+'9.6 melléklet'!W48</f>
        <v>0</v>
      </c>
      <c r="X48" s="28">
        <f>'9.2 melléklet'!X48+'9.3 melléklet'!X48+' 9.4 melléklet'!X48+'9.5 melléklet'!X48+'9.6 melléklet'!X48</f>
        <v>0</v>
      </c>
      <c r="Y48" s="28">
        <f>'9.2 melléklet'!Y48+'9.3 melléklet'!Y48+' 9.4 melléklet'!Y48+'9.5 melléklet'!Y48+'9.6 melléklet'!Y48</f>
        <v>0</v>
      </c>
      <c r="Z48" s="28">
        <f>'9.2 melléklet'!Z48+'9.3 melléklet'!Z48+' 9.4 melléklet'!Z48+'9.5 melléklet'!Z48+'9.6 melléklet'!Z48</f>
        <v>0</v>
      </c>
      <c r="AA48" s="28">
        <f>'9.2 melléklet'!AA48+'9.3 melléklet'!AA48+' 9.4 melléklet'!AA48+'9.5 melléklet'!AA48+'9.6 melléklet'!AA48</f>
        <v>0</v>
      </c>
      <c r="AB48" s="28">
        <f>'9.2 melléklet'!AB48+'9.3 melléklet'!AB48+' 9.4 melléklet'!AB48+'9.5 melléklet'!AB48+'9.6 melléklet'!AB48</f>
        <v>0</v>
      </c>
    </row>
    <row r="49" spans="1:28" x14ac:dyDescent="0.25">
      <c r="A49" s="146" t="s">
        <v>208</v>
      </c>
      <c r="B49" s="147"/>
      <c r="C49" s="13" t="s">
        <v>13</v>
      </c>
      <c r="D49" s="13" t="s">
        <v>155</v>
      </c>
      <c r="E49" s="28">
        <f>'9.2 melléklet'!E49+'9.3 melléklet'!E49+' 9.4 melléklet'!E49+'9.5 melléklet'!E49+'9.6 melléklet'!E49</f>
        <v>0</v>
      </c>
      <c r="F49" s="28">
        <f>'9.2 melléklet'!F49+'9.3 melléklet'!F49+' 9.4 melléklet'!F49+'9.5 melléklet'!F49+'9.6 melléklet'!F49</f>
        <v>0</v>
      </c>
      <c r="G49" s="28">
        <f>'9.2 melléklet'!G49+'9.3 melléklet'!G49+' 9.4 melléklet'!G49+'9.5 melléklet'!G49+'9.6 melléklet'!G49</f>
        <v>0</v>
      </c>
      <c r="H49" s="28">
        <f>'9.2 melléklet'!H49+'9.3 melléklet'!H49+' 9.4 melléklet'!H49+'9.5 melléklet'!H49+'9.6 melléklet'!H49</f>
        <v>0</v>
      </c>
      <c r="I49" s="28">
        <f>'9.2 melléklet'!I49+'9.3 melléklet'!I49+' 9.4 melléklet'!I49+'9.5 melléklet'!I49+'9.6 melléklet'!I49</f>
        <v>0</v>
      </c>
      <c r="J49" s="28">
        <f>'9.2 melléklet'!J49+'9.3 melléklet'!J49+' 9.4 melléklet'!J49+'9.5 melléklet'!J49+'9.6 melléklet'!J49</f>
        <v>0</v>
      </c>
      <c r="K49" s="28">
        <f>'9.2 melléklet'!K49+'9.3 melléklet'!K49+' 9.4 melléklet'!K49+'9.5 melléklet'!K49+'9.6 melléklet'!K49</f>
        <v>0</v>
      </c>
      <c r="L49" s="28">
        <f>'9.2 melléklet'!L49+'9.3 melléklet'!L49+' 9.4 melléklet'!L49+'9.5 melléklet'!L49+'9.6 melléklet'!L49</f>
        <v>0</v>
      </c>
      <c r="M49" s="28">
        <f>'9.2 melléklet'!M49+'9.3 melléklet'!M49+' 9.4 melléklet'!M49+'9.5 melléklet'!M49+'9.6 melléklet'!M49</f>
        <v>0</v>
      </c>
      <c r="N49" s="28">
        <f>'9.2 melléklet'!N49+'9.3 melléklet'!N49+' 9.4 melléklet'!N49+'9.5 melléklet'!N49+'9.6 melléklet'!N49</f>
        <v>0</v>
      </c>
      <c r="O49" s="28">
        <f>'9.2 melléklet'!O49+'9.3 melléklet'!O49+' 9.4 melléklet'!O49+'9.5 melléklet'!O49+'9.6 melléklet'!O49</f>
        <v>0</v>
      </c>
      <c r="P49" s="28">
        <f>'9.2 melléklet'!P49+'9.3 melléklet'!P49+' 9.4 melléklet'!P49+'9.5 melléklet'!P49+'9.6 melléklet'!P49</f>
        <v>0</v>
      </c>
      <c r="Q49" s="28">
        <f>'9.2 melléklet'!Q49+'9.3 melléklet'!Q49+' 9.4 melléklet'!Q49+'9.5 melléklet'!Q49+'9.6 melléklet'!Q49</f>
        <v>0</v>
      </c>
      <c r="R49" s="28">
        <f>'9.2 melléklet'!R49+'9.3 melléklet'!R49+' 9.4 melléklet'!R49+'9.5 melléklet'!R49+'9.6 melléklet'!R49</f>
        <v>0</v>
      </c>
      <c r="S49" s="28">
        <f>'9.2 melléklet'!S49+'9.3 melléklet'!S49+' 9.4 melléklet'!S49+'9.5 melléklet'!S49+'9.6 melléklet'!S49</f>
        <v>0</v>
      </c>
      <c r="T49" s="28">
        <f>'9.2 melléklet'!T49+'9.3 melléklet'!T49+' 9.4 melléklet'!T49+'9.5 melléklet'!T49+'9.6 melléklet'!T49</f>
        <v>0</v>
      </c>
      <c r="U49" s="28">
        <f>'9.2 melléklet'!U49+'9.3 melléklet'!U49+' 9.4 melléklet'!U49+'9.5 melléklet'!U49+'9.6 melléklet'!U49</f>
        <v>0</v>
      </c>
      <c r="V49" s="28">
        <f>'9.2 melléklet'!V49+'9.3 melléklet'!V49+' 9.4 melléklet'!V49+'9.5 melléklet'!V49+'9.6 melléklet'!V49</f>
        <v>0</v>
      </c>
      <c r="W49" s="28">
        <f>'9.2 melléklet'!W49+'9.3 melléklet'!W49+' 9.4 melléklet'!W49+'9.5 melléklet'!W49+'9.6 melléklet'!W49</f>
        <v>0</v>
      </c>
      <c r="X49" s="28">
        <f>'9.2 melléklet'!X49+'9.3 melléklet'!X49+' 9.4 melléklet'!X49+'9.5 melléklet'!X49+'9.6 melléklet'!X49</f>
        <v>0</v>
      </c>
      <c r="Y49" s="28">
        <f>'9.2 melléklet'!Y49+'9.3 melléklet'!Y49+' 9.4 melléklet'!Y49+'9.5 melléklet'!Y49+'9.6 melléklet'!Y49</f>
        <v>0</v>
      </c>
      <c r="Z49" s="28">
        <f>'9.2 melléklet'!Z49+'9.3 melléklet'!Z49+' 9.4 melléklet'!Z49+'9.5 melléklet'!Z49+'9.6 melléklet'!Z49</f>
        <v>0</v>
      </c>
      <c r="AA49" s="28">
        <f>'9.2 melléklet'!AA49+'9.3 melléklet'!AA49+' 9.4 melléklet'!AA49+'9.5 melléklet'!AA49+'9.6 melléklet'!AA49</f>
        <v>0</v>
      </c>
      <c r="AB49" s="28">
        <f>'9.2 melléklet'!AB49+'9.3 melléklet'!AB49+' 9.4 melléklet'!AB49+'9.5 melléklet'!AB49+'9.6 melléklet'!AB49</f>
        <v>0</v>
      </c>
    </row>
    <row r="50" spans="1:28" x14ac:dyDescent="0.25">
      <c r="A50" s="146" t="s">
        <v>209</v>
      </c>
      <c r="B50" s="147"/>
      <c r="C50" s="13" t="s">
        <v>14</v>
      </c>
      <c r="D50" s="13" t="s">
        <v>156</v>
      </c>
      <c r="E50" s="28">
        <f>'9.2 melléklet'!E50+'9.3 melléklet'!E50+' 9.4 melléklet'!E50+'9.5 melléklet'!E50+'9.6 melléklet'!E50</f>
        <v>15000000</v>
      </c>
      <c r="F50" s="28">
        <f>'9.2 melléklet'!F50+'9.3 melléklet'!F50+' 9.4 melléklet'!F50+'9.5 melléklet'!F50+'9.6 melléklet'!F50</f>
        <v>0</v>
      </c>
      <c r="G50" s="28">
        <f>'9.2 melléklet'!G50+'9.3 melléklet'!G50+' 9.4 melléklet'!G50+'9.5 melléklet'!G50+'9.6 melléklet'!G50</f>
        <v>0</v>
      </c>
      <c r="H50" s="28">
        <f>'9.2 melléklet'!H50+'9.3 melléklet'!H50+' 9.4 melléklet'!H50+'9.5 melléklet'!H50+'9.6 melléklet'!H50</f>
        <v>15000000</v>
      </c>
      <c r="I50" s="28">
        <f>'9.2 melléklet'!I50+'9.3 melléklet'!I50+' 9.4 melléklet'!I50+'9.5 melléklet'!I50+'9.6 melléklet'!I50</f>
        <v>0</v>
      </c>
      <c r="J50" s="28">
        <f>'9.2 melléklet'!J50+'9.3 melléklet'!J50+' 9.4 melléklet'!J50+'9.5 melléklet'!J50+'9.6 melléklet'!J50</f>
        <v>0</v>
      </c>
      <c r="K50" s="28">
        <f>'9.2 melléklet'!K50+'9.3 melléklet'!K50+' 9.4 melléklet'!K50+'9.5 melléklet'!K50+'9.6 melléklet'!K50</f>
        <v>0</v>
      </c>
      <c r="L50" s="28">
        <f>'9.2 melléklet'!L50+'9.3 melléklet'!L50+' 9.4 melléklet'!L50+'9.5 melléklet'!L50+'9.6 melléklet'!L50</f>
        <v>0</v>
      </c>
      <c r="M50" s="28">
        <f>'9.2 melléklet'!M50+'9.3 melléklet'!M50+' 9.4 melléklet'!M50+'9.5 melléklet'!M50+'9.6 melléklet'!M50</f>
        <v>0</v>
      </c>
      <c r="N50" s="28">
        <f>'9.2 melléklet'!N50+'9.3 melléklet'!N50+' 9.4 melléklet'!N50+'9.5 melléklet'!N50+'9.6 melléklet'!N50</f>
        <v>0</v>
      </c>
      <c r="O50" s="28">
        <f>'9.2 melléklet'!O50+'9.3 melléklet'!O50+' 9.4 melléklet'!O50+'9.5 melléklet'!O50+'9.6 melléklet'!O50</f>
        <v>0</v>
      </c>
      <c r="P50" s="28">
        <f>'9.2 melléklet'!P50+'9.3 melléklet'!P50+' 9.4 melléklet'!P50+'9.5 melléklet'!P50+'9.6 melléklet'!P50</f>
        <v>0</v>
      </c>
      <c r="Q50" s="28">
        <f>'9.2 melléklet'!Q50+'9.3 melléklet'!Q50+' 9.4 melléklet'!Q50+'9.5 melléklet'!Q50+'9.6 melléklet'!Q50</f>
        <v>0</v>
      </c>
      <c r="R50" s="28">
        <f>'9.2 melléklet'!R50+'9.3 melléklet'!R50+' 9.4 melléklet'!R50+'9.5 melléklet'!R50+'9.6 melléklet'!R50</f>
        <v>0</v>
      </c>
      <c r="S50" s="28">
        <f>'9.2 melléklet'!S50+'9.3 melléklet'!S50+' 9.4 melléklet'!S50+'9.5 melléklet'!S50+'9.6 melléklet'!S50</f>
        <v>0</v>
      </c>
      <c r="T50" s="28">
        <f>'9.2 melléklet'!T50+'9.3 melléklet'!T50+' 9.4 melléklet'!T50+'9.5 melléklet'!T50+'9.6 melléklet'!T50</f>
        <v>0</v>
      </c>
      <c r="U50" s="28">
        <f>'9.2 melléklet'!U50+'9.3 melléklet'!U50+' 9.4 melléklet'!U50+'9.5 melléklet'!U50+'9.6 melléklet'!U50</f>
        <v>0</v>
      </c>
      <c r="V50" s="28">
        <f>'9.2 melléklet'!V50+'9.3 melléklet'!V50+' 9.4 melléklet'!V50+'9.5 melléklet'!V50+'9.6 melléklet'!V50</f>
        <v>0</v>
      </c>
      <c r="W50" s="28">
        <f>'9.2 melléklet'!W50+'9.3 melléklet'!W50+' 9.4 melléklet'!W50+'9.5 melléklet'!W50+'9.6 melléklet'!W50</f>
        <v>0</v>
      </c>
      <c r="X50" s="28">
        <f>'9.2 melléklet'!X50+'9.3 melléklet'!X50+' 9.4 melléklet'!X50+'9.5 melléklet'!X50+'9.6 melléklet'!X50</f>
        <v>0</v>
      </c>
      <c r="Y50" s="28">
        <f>'9.2 melléklet'!Y50+'9.3 melléklet'!Y50+' 9.4 melléklet'!Y50+'9.5 melléklet'!Y50+'9.6 melléklet'!Y50</f>
        <v>15000000</v>
      </c>
      <c r="Z50" s="28">
        <f>'9.2 melléklet'!Z50+'9.3 melléklet'!Z50+' 9.4 melléklet'!Z50+'9.5 melléklet'!Z50+'9.6 melléklet'!Z50</f>
        <v>0</v>
      </c>
      <c r="AA50" s="28">
        <f>'9.2 melléklet'!AA50+'9.3 melléklet'!AA50+' 9.4 melléklet'!AA50+'9.5 melléklet'!AA50+'9.6 melléklet'!AA50</f>
        <v>0</v>
      </c>
      <c r="AB50" s="28">
        <f>'9.2 melléklet'!AB50+'9.3 melléklet'!AB50+' 9.4 melléklet'!AB50+'9.5 melléklet'!AB50+'9.6 melléklet'!AB50</f>
        <v>15000000</v>
      </c>
    </row>
    <row r="51" spans="1:28" ht="25.5" x14ac:dyDescent="0.25">
      <c r="A51" s="146" t="s">
        <v>210</v>
      </c>
      <c r="B51" s="147"/>
      <c r="C51" s="13" t="s">
        <v>157</v>
      </c>
      <c r="D51" s="13" t="s">
        <v>158</v>
      </c>
      <c r="E51" s="28">
        <f>'9.2 melléklet'!E51+'9.3 melléklet'!E51+' 9.4 melléklet'!E51+'9.5 melléklet'!E51+'9.6 melléklet'!E51</f>
        <v>3982000</v>
      </c>
      <c r="F51" s="28">
        <f>'9.2 melléklet'!F51+'9.3 melléklet'!F51+' 9.4 melléklet'!F51+'9.5 melléklet'!F51+'9.6 melléklet'!F51</f>
        <v>0</v>
      </c>
      <c r="G51" s="28">
        <f>'9.2 melléklet'!G51+'9.3 melléklet'!G51+' 9.4 melléklet'!G51+'9.5 melléklet'!G51+'9.6 melléklet'!G51</f>
        <v>162000</v>
      </c>
      <c r="H51" s="28">
        <f>'9.2 melléklet'!H51+'9.3 melléklet'!H51+' 9.4 melléklet'!H51+'9.5 melléklet'!H51+'9.6 melléklet'!H51</f>
        <v>4144000</v>
      </c>
      <c r="I51" s="28">
        <f>'9.2 melléklet'!I51+'9.3 melléklet'!I51+' 9.4 melléklet'!I51+'9.5 melléklet'!I51+'9.6 melléklet'!I51</f>
        <v>0</v>
      </c>
      <c r="J51" s="28">
        <f>'9.2 melléklet'!J51+'9.3 melléklet'!J51+' 9.4 melléklet'!J51+'9.5 melléklet'!J51+'9.6 melléklet'!J51</f>
        <v>0</v>
      </c>
      <c r="K51" s="28">
        <f>'9.2 melléklet'!K51+'9.3 melléklet'!K51+' 9.4 melléklet'!K51+'9.5 melléklet'!K51+'9.6 melléklet'!K51</f>
        <v>0</v>
      </c>
      <c r="L51" s="28">
        <f>'9.2 melléklet'!L51+'9.3 melléklet'!L51+' 9.4 melléklet'!L51+'9.5 melléklet'!L51+'9.6 melléklet'!L51</f>
        <v>0</v>
      </c>
      <c r="M51" s="28">
        <f>'9.2 melléklet'!M51+'9.3 melléklet'!M51+' 9.4 melléklet'!M51+'9.5 melléklet'!M51+'9.6 melléklet'!M51</f>
        <v>0</v>
      </c>
      <c r="N51" s="28">
        <f>'9.2 melléklet'!N51+'9.3 melléklet'!N51+' 9.4 melléklet'!N51+'9.5 melléklet'!N51+'9.6 melléklet'!N51</f>
        <v>0</v>
      </c>
      <c r="O51" s="28">
        <f>'9.2 melléklet'!O51+'9.3 melléklet'!O51+' 9.4 melléklet'!O51+'9.5 melléklet'!O51+'9.6 melléklet'!O51</f>
        <v>0</v>
      </c>
      <c r="P51" s="28">
        <f>'9.2 melléklet'!P51+'9.3 melléklet'!P51+' 9.4 melléklet'!P51+'9.5 melléklet'!P51+'9.6 melléklet'!P51</f>
        <v>0</v>
      </c>
      <c r="Q51" s="28">
        <f>'9.2 melléklet'!Q51+'9.3 melléklet'!Q51+' 9.4 melléklet'!Q51+'9.5 melléklet'!Q51+'9.6 melléklet'!Q51</f>
        <v>0</v>
      </c>
      <c r="R51" s="28">
        <f>'9.2 melléklet'!R51+'9.3 melléklet'!R51+' 9.4 melléklet'!R51+'9.5 melléklet'!R51+'9.6 melléklet'!R51</f>
        <v>0</v>
      </c>
      <c r="S51" s="28">
        <f>'9.2 melléklet'!S51+'9.3 melléklet'!S51+' 9.4 melléklet'!S51+'9.5 melléklet'!S51+'9.6 melléklet'!S51</f>
        <v>0</v>
      </c>
      <c r="T51" s="28">
        <f>'9.2 melléklet'!T51+'9.3 melléklet'!T51+' 9.4 melléklet'!T51+'9.5 melléklet'!T51+'9.6 melléklet'!T51</f>
        <v>0</v>
      </c>
      <c r="U51" s="28">
        <f>'9.2 melléklet'!U51+'9.3 melléklet'!U51+' 9.4 melléklet'!U51+'9.5 melléklet'!U51+'9.6 melléklet'!U51</f>
        <v>0</v>
      </c>
      <c r="V51" s="28">
        <f>'9.2 melléklet'!V51+'9.3 melléklet'!V51+' 9.4 melléklet'!V51+'9.5 melléklet'!V51+'9.6 melléklet'!V51</f>
        <v>0</v>
      </c>
      <c r="W51" s="28">
        <f>'9.2 melléklet'!W51+'9.3 melléklet'!W51+' 9.4 melléklet'!W51+'9.5 melléklet'!W51+'9.6 melléklet'!W51</f>
        <v>0</v>
      </c>
      <c r="X51" s="28">
        <f>'9.2 melléklet'!X51+'9.3 melléklet'!X51+' 9.4 melléklet'!X51+'9.5 melléklet'!X51+'9.6 melléklet'!X51</f>
        <v>0</v>
      </c>
      <c r="Y51" s="28">
        <f>'9.2 melléklet'!Y51+'9.3 melléklet'!Y51+' 9.4 melléklet'!Y51+'9.5 melléklet'!Y51+'9.6 melléklet'!Y51</f>
        <v>3982000</v>
      </c>
      <c r="Z51" s="28">
        <f>'9.2 melléklet'!Z51+'9.3 melléklet'!Z51+' 9.4 melléklet'!Z51+'9.5 melléklet'!Z51+'9.6 melléklet'!Z51</f>
        <v>0</v>
      </c>
      <c r="AA51" s="28">
        <f>'9.2 melléklet'!AA51+'9.3 melléklet'!AA51+' 9.4 melléklet'!AA51+'9.5 melléklet'!AA51+'9.6 melléklet'!AA51</f>
        <v>162000</v>
      </c>
      <c r="AB51" s="28">
        <f>'9.2 melléklet'!AB51+'9.3 melléklet'!AB51+' 9.4 melléklet'!AB51+'9.5 melléklet'!AB51+'9.6 melléklet'!AB51</f>
        <v>4144000</v>
      </c>
    </row>
    <row r="52" spans="1:28" ht="25.5" x14ac:dyDescent="0.25">
      <c r="A52" s="146" t="s">
        <v>211</v>
      </c>
      <c r="B52" s="147"/>
      <c r="C52" s="13" t="s">
        <v>15</v>
      </c>
      <c r="D52" s="13" t="s">
        <v>159</v>
      </c>
      <c r="E52" s="28">
        <f>'9.2 melléklet'!E52+'9.3 melléklet'!E52+' 9.4 melléklet'!E52+'9.5 melléklet'!E52+'9.6 melléklet'!E52</f>
        <v>0</v>
      </c>
      <c r="F52" s="28">
        <f>'9.2 melléklet'!F52+'9.3 melléklet'!F52+' 9.4 melléklet'!F52+'9.5 melléklet'!F52+'9.6 melléklet'!F52</f>
        <v>0</v>
      </c>
      <c r="G52" s="28">
        <f>'9.2 melléklet'!G52+'9.3 melléklet'!G52+' 9.4 melléklet'!G52+'9.5 melléklet'!G52+'9.6 melléklet'!G52</f>
        <v>0</v>
      </c>
      <c r="H52" s="28">
        <f>'9.2 melléklet'!H52+'9.3 melléklet'!H52+' 9.4 melléklet'!H52+'9.5 melléklet'!H52+'9.6 melléklet'!H52</f>
        <v>0</v>
      </c>
      <c r="I52" s="28">
        <f>'9.2 melléklet'!I52+'9.3 melléklet'!I52+' 9.4 melléklet'!I52+'9.5 melléklet'!I52+'9.6 melléklet'!I52</f>
        <v>0</v>
      </c>
      <c r="J52" s="28">
        <f>'9.2 melléklet'!J52+'9.3 melléklet'!J52+' 9.4 melléklet'!J52+'9.5 melléklet'!J52+'9.6 melléklet'!J52</f>
        <v>0</v>
      </c>
      <c r="K52" s="28">
        <f>'9.2 melléklet'!K52+'9.3 melléklet'!K52+' 9.4 melléklet'!K52+'9.5 melléklet'!K52+'9.6 melléklet'!K52</f>
        <v>0</v>
      </c>
      <c r="L52" s="28">
        <f>'9.2 melléklet'!L52+'9.3 melléklet'!L52+' 9.4 melléklet'!L52+'9.5 melléklet'!L52+'9.6 melléklet'!L52</f>
        <v>0</v>
      </c>
      <c r="M52" s="28">
        <f>'9.2 melléklet'!M52+'9.3 melléklet'!M52+' 9.4 melléklet'!M52+'9.5 melléklet'!M52+'9.6 melléklet'!M52</f>
        <v>0</v>
      </c>
      <c r="N52" s="28">
        <f>'9.2 melléklet'!N52+'9.3 melléklet'!N52+' 9.4 melléklet'!N52+'9.5 melléklet'!N52+'9.6 melléklet'!N52</f>
        <v>0</v>
      </c>
      <c r="O52" s="28">
        <f>'9.2 melléklet'!O52+'9.3 melléklet'!O52+' 9.4 melléklet'!O52+'9.5 melléklet'!O52+'9.6 melléklet'!O52</f>
        <v>0</v>
      </c>
      <c r="P52" s="28">
        <f>'9.2 melléklet'!P52+'9.3 melléklet'!P52+' 9.4 melléklet'!P52+'9.5 melléklet'!P52+'9.6 melléklet'!P52</f>
        <v>0</v>
      </c>
      <c r="Q52" s="28">
        <f>'9.2 melléklet'!Q52+'9.3 melléklet'!Q52+' 9.4 melléklet'!Q52+'9.5 melléklet'!Q52+'9.6 melléklet'!Q52</f>
        <v>0</v>
      </c>
      <c r="R52" s="28">
        <f>'9.2 melléklet'!R52+'9.3 melléklet'!R52+' 9.4 melléklet'!R52+'9.5 melléklet'!R52+'9.6 melléklet'!R52</f>
        <v>0</v>
      </c>
      <c r="S52" s="28">
        <f>'9.2 melléklet'!S52+'9.3 melléklet'!S52+' 9.4 melléklet'!S52+'9.5 melléklet'!S52+'9.6 melléklet'!S52</f>
        <v>0</v>
      </c>
      <c r="T52" s="28">
        <f>'9.2 melléklet'!T52+'9.3 melléklet'!T52+' 9.4 melléklet'!T52+'9.5 melléklet'!T52+'9.6 melléklet'!T52</f>
        <v>0</v>
      </c>
      <c r="U52" s="28">
        <f>'9.2 melléklet'!U52+'9.3 melléklet'!U52+' 9.4 melléklet'!U52+'9.5 melléklet'!U52+'9.6 melléklet'!U52</f>
        <v>0</v>
      </c>
      <c r="V52" s="28">
        <f>'9.2 melléklet'!V52+'9.3 melléklet'!V52+' 9.4 melléklet'!V52+'9.5 melléklet'!V52+'9.6 melléklet'!V52</f>
        <v>0</v>
      </c>
      <c r="W52" s="28">
        <f>'9.2 melléklet'!W52+'9.3 melléklet'!W52+' 9.4 melléklet'!W52+'9.5 melléklet'!W52+'9.6 melléklet'!W52</f>
        <v>0</v>
      </c>
      <c r="X52" s="28">
        <f>'9.2 melléklet'!X52+'9.3 melléklet'!X52+' 9.4 melléklet'!X52+'9.5 melléklet'!X52+'9.6 melléklet'!X52</f>
        <v>0</v>
      </c>
      <c r="Y52" s="28">
        <f>'9.2 melléklet'!Y52+'9.3 melléklet'!Y52+' 9.4 melléklet'!Y52+'9.5 melléklet'!Y52+'9.6 melléklet'!Y52</f>
        <v>0</v>
      </c>
      <c r="Z52" s="28">
        <f>'9.2 melléklet'!Z52+'9.3 melléklet'!Z52+' 9.4 melléklet'!Z52+'9.5 melléklet'!Z52+'9.6 melléklet'!Z52</f>
        <v>0</v>
      </c>
      <c r="AA52" s="28">
        <f>'9.2 melléklet'!AA52+'9.3 melléklet'!AA52+' 9.4 melléklet'!AA52+'9.5 melléklet'!AA52+'9.6 melléklet'!AA52</f>
        <v>0</v>
      </c>
      <c r="AB52" s="28">
        <f>'9.2 melléklet'!AB52+'9.3 melléklet'!AB52+' 9.4 melléklet'!AB52+'9.5 melléklet'!AB52+'9.6 melléklet'!AB52</f>
        <v>0</v>
      </c>
    </row>
    <row r="53" spans="1:28" ht="25.5" x14ac:dyDescent="0.25">
      <c r="A53" s="143" t="s">
        <v>212</v>
      </c>
      <c r="B53" s="144"/>
      <c r="C53" s="23" t="s">
        <v>160</v>
      </c>
      <c r="D53" s="23" t="s">
        <v>161</v>
      </c>
      <c r="E53" s="24">
        <f>'9.2 melléklet'!E53+'9.3 melléklet'!E53+' 9.4 melléklet'!E53+'9.5 melléklet'!E53+'9.6 melléklet'!E53</f>
        <v>0</v>
      </c>
      <c r="F53" s="24">
        <f>'9.2 melléklet'!F53+'9.3 melléklet'!F53+' 9.4 melléklet'!F53+'9.5 melléklet'!F53+'9.6 melléklet'!F53</f>
        <v>0</v>
      </c>
      <c r="G53" s="24">
        <f>'9.2 melléklet'!G53+'9.3 melléklet'!G53+' 9.4 melléklet'!G53+'9.5 melléklet'!G53+'9.6 melléklet'!G53</f>
        <v>0</v>
      </c>
      <c r="H53" s="24">
        <f>'9.2 melléklet'!H53+'9.3 melléklet'!H53+' 9.4 melléklet'!H53+'9.5 melléklet'!H53+'9.6 melléklet'!H53</f>
        <v>0</v>
      </c>
      <c r="I53" s="24">
        <f>'9.2 melléklet'!I53+'9.3 melléklet'!I53+' 9.4 melléklet'!I53+'9.5 melléklet'!I53+'9.6 melléklet'!I53</f>
        <v>0</v>
      </c>
      <c r="J53" s="24">
        <f>'9.2 melléklet'!J53+'9.3 melléklet'!J53+' 9.4 melléklet'!J53+'9.5 melléklet'!J53+'9.6 melléklet'!J53</f>
        <v>0</v>
      </c>
      <c r="K53" s="24">
        <f>'9.2 melléklet'!K53+'9.3 melléklet'!K53+' 9.4 melléklet'!K53+'9.5 melléklet'!K53+'9.6 melléklet'!K53</f>
        <v>0</v>
      </c>
      <c r="L53" s="24">
        <f>'9.2 melléklet'!L53+'9.3 melléklet'!L53+' 9.4 melléklet'!L53+'9.5 melléklet'!L53+'9.6 melléklet'!L53</f>
        <v>0</v>
      </c>
      <c r="M53" s="24">
        <f>'9.2 melléklet'!M53+'9.3 melléklet'!M53+' 9.4 melléklet'!M53+'9.5 melléklet'!M53+'9.6 melléklet'!M53</f>
        <v>0</v>
      </c>
      <c r="N53" s="24">
        <f>'9.2 melléklet'!N53+'9.3 melléklet'!N53+' 9.4 melléklet'!N53+'9.5 melléklet'!N53+'9.6 melléklet'!N53</f>
        <v>0</v>
      </c>
      <c r="O53" s="24">
        <f>'9.2 melléklet'!O53+'9.3 melléklet'!O53+' 9.4 melléklet'!O53+'9.5 melléklet'!O53+'9.6 melléklet'!O53</f>
        <v>0</v>
      </c>
      <c r="P53" s="24">
        <f>'9.2 melléklet'!P53+'9.3 melléklet'!P53+' 9.4 melléklet'!P53+'9.5 melléklet'!P53+'9.6 melléklet'!P53</f>
        <v>0</v>
      </c>
      <c r="Q53" s="24">
        <f>'9.2 melléklet'!Q53+'9.3 melléklet'!Q53+' 9.4 melléklet'!Q53+'9.5 melléklet'!Q53+'9.6 melléklet'!Q53</f>
        <v>0</v>
      </c>
      <c r="R53" s="24">
        <f>'9.2 melléklet'!R53+'9.3 melléklet'!R53+' 9.4 melléklet'!R53+'9.5 melléklet'!R53+'9.6 melléklet'!R53</f>
        <v>0</v>
      </c>
      <c r="S53" s="24">
        <f>'9.2 melléklet'!S53+'9.3 melléklet'!S53+' 9.4 melléklet'!S53+'9.5 melléklet'!S53+'9.6 melléklet'!S53</f>
        <v>0</v>
      </c>
      <c r="T53" s="24">
        <f>'9.2 melléklet'!T53+'9.3 melléklet'!T53+' 9.4 melléklet'!T53+'9.5 melléklet'!T53+'9.6 melléklet'!T53</f>
        <v>0</v>
      </c>
      <c r="U53" s="24">
        <f>'9.2 melléklet'!U53+'9.3 melléklet'!U53+' 9.4 melléklet'!U53+'9.5 melléklet'!U53+'9.6 melléklet'!U53</f>
        <v>0</v>
      </c>
      <c r="V53" s="24">
        <f>'9.2 melléklet'!V53+'9.3 melléklet'!V53+' 9.4 melléklet'!V53+'9.5 melléklet'!V53+'9.6 melléklet'!V53</f>
        <v>0</v>
      </c>
      <c r="W53" s="24">
        <f>'9.2 melléklet'!W53+'9.3 melléklet'!W53+' 9.4 melléklet'!W53+'9.5 melléklet'!W53+'9.6 melléklet'!W53</f>
        <v>0</v>
      </c>
      <c r="X53" s="24">
        <f>'9.2 melléklet'!X53+'9.3 melléklet'!X53+' 9.4 melléklet'!X53+'9.5 melléklet'!X53+'9.6 melléklet'!X53</f>
        <v>0</v>
      </c>
      <c r="Y53" s="24">
        <f>'9.2 melléklet'!Y53+'9.3 melléklet'!Y53+' 9.4 melléklet'!Y53+'9.5 melléklet'!Y53+'9.6 melléklet'!Y53</f>
        <v>0</v>
      </c>
      <c r="Z53" s="24">
        <f>'9.2 melléklet'!Z53+'9.3 melléklet'!Z53+' 9.4 melléklet'!Z53+'9.5 melléklet'!Z53+'9.6 melléklet'!Z53</f>
        <v>0</v>
      </c>
      <c r="AA53" s="24">
        <f>'9.2 melléklet'!AA53+'9.3 melléklet'!AA53+' 9.4 melléklet'!AA53+'9.5 melléklet'!AA53+'9.6 melléklet'!AA53</f>
        <v>0</v>
      </c>
      <c r="AB53" s="24">
        <f>'9.2 melléklet'!AB53+'9.3 melléklet'!AB53+' 9.4 melléklet'!AB53+'9.5 melléklet'!AB53+'9.6 melléklet'!AB53</f>
        <v>0</v>
      </c>
    </row>
    <row r="54" spans="1:28" ht="25.5" x14ac:dyDescent="0.25">
      <c r="A54" s="143" t="s">
        <v>213</v>
      </c>
      <c r="B54" s="144"/>
      <c r="C54" s="23" t="s">
        <v>162</v>
      </c>
      <c r="D54" s="23" t="s">
        <v>163</v>
      </c>
      <c r="E54" s="24">
        <f>'9.2 melléklet'!E54+'9.3 melléklet'!E54+' 9.4 melléklet'!E54+'9.5 melléklet'!E54+'9.6 melléklet'!E54</f>
        <v>0</v>
      </c>
      <c r="F54" s="24">
        <f>'9.2 melléklet'!F54+'9.3 melléklet'!F54+' 9.4 melléklet'!F54+'9.5 melléklet'!F54+'9.6 melléklet'!F54</f>
        <v>0</v>
      </c>
      <c r="G54" s="24">
        <f>'9.2 melléklet'!G54+'9.3 melléklet'!G54+' 9.4 melléklet'!G54+'9.5 melléklet'!G54+'9.6 melléklet'!G54</f>
        <v>500</v>
      </c>
      <c r="H54" s="24">
        <f>'9.2 melléklet'!H54+'9.3 melléklet'!H54+' 9.4 melléklet'!H54+'9.5 melléklet'!H54+'9.6 melléklet'!H54</f>
        <v>500</v>
      </c>
      <c r="I54" s="24">
        <f>'9.2 melléklet'!I54+'9.3 melléklet'!I54+' 9.4 melléklet'!I54+'9.5 melléklet'!I54+'9.6 melléklet'!I54</f>
        <v>0</v>
      </c>
      <c r="J54" s="24">
        <f>'9.2 melléklet'!J54+'9.3 melléklet'!J54+' 9.4 melléklet'!J54+'9.5 melléklet'!J54+'9.6 melléklet'!J54</f>
        <v>0</v>
      </c>
      <c r="K54" s="24">
        <f>'9.2 melléklet'!K54+'9.3 melléklet'!K54+' 9.4 melléklet'!K54+'9.5 melléklet'!K54+'9.6 melléklet'!K54</f>
        <v>0</v>
      </c>
      <c r="L54" s="24">
        <f>'9.2 melléklet'!L54+'9.3 melléklet'!L54+' 9.4 melléklet'!L54+'9.5 melléklet'!L54+'9.6 melléklet'!L54</f>
        <v>0</v>
      </c>
      <c r="M54" s="24">
        <f>'9.2 melléklet'!M54+'9.3 melléklet'!M54+' 9.4 melléklet'!M54+'9.5 melléklet'!M54+'9.6 melléklet'!M54</f>
        <v>0</v>
      </c>
      <c r="N54" s="24">
        <f>'9.2 melléklet'!N54+'9.3 melléklet'!N54+' 9.4 melléklet'!N54+'9.5 melléklet'!N54+'9.6 melléklet'!N54</f>
        <v>0</v>
      </c>
      <c r="O54" s="24">
        <f>'9.2 melléklet'!O54+'9.3 melléklet'!O54+' 9.4 melléklet'!O54+'9.5 melléklet'!O54+'9.6 melléklet'!O54</f>
        <v>0</v>
      </c>
      <c r="P54" s="24">
        <f>'9.2 melléklet'!P54+'9.3 melléklet'!P54+' 9.4 melléklet'!P54+'9.5 melléklet'!P54+'9.6 melléklet'!P54</f>
        <v>0</v>
      </c>
      <c r="Q54" s="24">
        <f>'9.2 melléklet'!Q54+'9.3 melléklet'!Q54+' 9.4 melléklet'!Q54+'9.5 melléklet'!Q54+'9.6 melléklet'!Q54</f>
        <v>0</v>
      </c>
      <c r="R54" s="24">
        <f>'9.2 melléklet'!R54+'9.3 melléklet'!R54+' 9.4 melléklet'!R54+'9.5 melléklet'!R54+'9.6 melléklet'!R54</f>
        <v>0</v>
      </c>
      <c r="S54" s="24">
        <f>'9.2 melléklet'!S54+'9.3 melléklet'!S54+' 9.4 melléklet'!S54+'9.5 melléklet'!S54+'9.6 melléklet'!S54</f>
        <v>0</v>
      </c>
      <c r="T54" s="24">
        <f>'9.2 melléklet'!T54+'9.3 melléklet'!T54+' 9.4 melléklet'!T54+'9.5 melléklet'!T54+'9.6 melléklet'!T54</f>
        <v>0</v>
      </c>
      <c r="U54" s="24">
        <f>'9.2 melléklet'!U54+'9.3 melléklet'!U54+' 9.4 melléklet'!U54+'9.5 melléklet'!U54+'9.6 melléklet'!U54</f>
        <v>0</v>
      </c>
      <c r="V54" s="24">
        <f>'9.2 melléklet'!V54+'9.3 melléklet'!V54+' 9.4 melléklet'!V54+'9.5 melléklet'!V54+'9.6 melléklet'!V54</f>
        <v>0</v>
      </c>
      <c r="W54" s="24">
        <f>'9.2 melléklet'!W54+'9.3 melléklet'!W54+' 9.4 melléklet'!W54+'9.5 melléklet'!W54+'9.6 melléklet'!W54</f>
        <v>0</v>
      </c>
      <c r="X54" s="24">
        <f>'9.2 melléklet'!X54+'9.3 melléklet'!X54+' 9.4 melléklet'!X54+'9.5 melléklet'!X54+'9.6 melléklet'!X54</f>
        <v>0</v>
      </c>
      <c r="Y54" s="24">
        <f>'9.2 melléklet'!Y54+'9.3 melléklet'!Y54+' 9.4 melléklet'!Y54+'9.5 melléklet'!Y54+'9.6 melléklet'!Y54</f>
        <v>0</v>
      </c>
      <c r="Z54" s="24">
        <f>'9.2 melléklet'!Z54+'9.3 melléklet'!Z54+' 9.4 melléklet'!Z54+'9.5 melléklet'!Z54+'9.6 melléklet'!Z54</f>
        <v>0</v>
      </c>
      <c r="AA54" s="24">
        <f>'9.2 melléklet'!AA54+'9.3 melléklet'!AA54+' 9.4 melléklet'!AA54+'9.5 melléklet'!AA54+'9.6 melléklet'!AA54</f>
        <v>500</v>
      </c>
      <c r="AB54" s="24">
        <f>'9.2 melléklet'!AB54+'9.3 melléklet'!AB54+' 9.4 melléklet'!AB54+'9.5 melléklet'!AB54+'9.6 melléklet'!AB54</f>
        <v>500</v>
      </c>
    </row>
    <row r="55" spans="1:28" ht="38.25" x14ac:dyDescent="0.25">
      <c r="A55" s="146" t="s">
        <v>214</v>
      </c>
      <c r="B55" s="147"/>
      <c r="C55" s="13" t="s">
        <v>378</v>
      </c>
      <c r="D55" s="13" t="s">
        <v>164</v>
      </c>
      <c r="E55" s="28">
        <f>'9.2 melléklet'!E55+'9.3 melléklet'!E55+' 9.4 melléklet'!E55+'9.5 melléklet'!E55+'9.6 melléklet'!E55</f>
        <v>0</v>
      </c>
      <c r="F55" s="28">
        <f>'9.2 melléklet'!F55+'9.3 melléklet'!F55+' 9.4 melléklet'!F55+'9.5 melléklet'!F55+'9.6 melléklet'!F55</f>
        <v>0</v>
      </c>
      <c r="G55" s="28">
        <f>'9.2 melléklet'!G55+'9.3 melléklet'!G55+' 9.4 melléklet'!G55+'9.5 melléklet'!G55+'9.6 melléklet'!G55</f>
        <v>500</v>
      </c>
      <c r="H55" s="28">
        <f>'9.2 melléklet'!H55+'9.3 melléklet'!H55+' 9.4 melléklet'!H55+'9.5 melléklet'!H55+'9.6 melléklet'!H55</f>
        <v>500</v>
      </c>
      <c r="I55" s="28">
        <f>'9.2 melléklet'!I55+'9.3 melléklet'!I55+' 9.4 melléklet'!I55+'9.5 melléklet'!I55+'9.6 melléklet'!I55</f>
        <v>0</v>
      </c>
      <c r="J55" s="28">
        <f>'9.2 melléklet'!J55+'9.3 melléklet'!J55+' 9.4 melléklet'!J55+'9.5 melléklet'!J55+'9.6 melléklet'!J55</f>
        <v>0</v>
      </c>
      <c r="K55" s="28">
        <f>'9.2 melléklet'!K55+'9.3 melléklet'!K55+' 9.4 melléklet'!K55+'9.5 melléklet'!K55+'9.6 melléklet'!K55</f>
        <v>0</v>
      </c>
      <c r="L55" s="28">
        <f>'9.2 melléklet'!L55+'9.3 melléklet'!L55+' 9.4 melléklet'!L55+'9.5 melléklet'!L55+'9.6 melléklet'!L55</f>
        <v>0</v>
      </c>
      <c r="M55" s="28">
        <f>'9.2 melléklet'!M55+'9.3 melléklet'!M55+' 9.4 melléklet'!M55+'9.5 melléklet'!M55+'9.6 melléklet'!M55</f>
        <v>0</v>
      </c>
      <c r="N55" s="28">
        <f>'9.2 melléklet'!N55+'9.3 melléklet'!N55+' 9.4 melléklet'!N55+'9.5 melléklet'!N55+'9.6 melléklet'!N55</f>
        <v>0</v>
      </c>
      <c r="O55" s="28">
        <f>'9.2 melléklet'!O55+'9.3 melléklet'!O55+' 9.4 melléklet'!O55+'9.5 melléklet'!O55+'9.6 melléklet'!O55</f>
        <v>0</v>
      </c>
      <c r="P55" s="28">
        <f>'9.2 melléklet'!P55+'9.3 melléklet'!P55+' 9.4 melléklet'!P55+'9.5 melléklet'!P55+'9.6 melléklet'!P55</f>
        <v>0</v>
      </c>
      <c r="Q55" s="28">
        <f>'9.2 melléklet'!Q55+'9.3 melléklet'!Q55+' 9.4 melléklet'!Q55+'9.5 melléklet'!Q55+'9.6 melléklet'!Q55</f>
        <v>0</v>
      </c>
      <c r="R55" s="28">
        <f>'9.2 melléklet'!R55+'9.3 melléklet'!R55+' 9.4 melléklet'!R55+'9.5 melléklet'!R55+'9.6 melléklet'!R55</f>
        <v>0</v>
      </c>
      <c r="S55" s="28">
        <f>'9.2 melléklet'!S55+'9.3 melléklet'!S55+' 9.4 melléklet'!S55+'9.5 melléklet'!S55+'9.6 melléklet'!S55</f>
        <v>0</v>
      </c>
      <c r="T55" s="28">
        <f>'9.2 melléklet'!T55+'9.3 melléklet'!T55+' 9.4 melléklet'!T55+'9.5 melléklet'!T55+'9.6 melléklet'!T55</f>
        <v>0</v>
      </c>
      <c r="U55" s="28">
        <f>'9.2 melléklet'!U55+'9.3 melléklet'!U55+' 9.4 melléklet'!U55+'9.5 melléklet'!U55+'9.6 melléklet'!U55</f>
        <v>0</v>
      </c>
      <c r="V55" s="28">
        <f>'9.2 melléklet'!V55+'9.3 melléklet'!V55+' 9.4 melléklet'!V55+'9.5 melléklet'!V55+'9.6 melléklet'!V55</f>
        <v>0</v>
      </c>
      <c r="W55" s="28">
        <f>'9.2 melléklet'!W55+'9.3 melléklet'!W55+' 9.4 melléklet'!W55+'9.5 melléklet'!W55+'9.6 melléklet'!W55</f>
        <v>0</v>
      </c>
      <c r="X55" s="28">
        <f>'9.2 melléklet'!X55+'9.3 melléklet'!X55+' 9.4 melléklet'!X55+'9.5 melléklet'!X55+'9.6 melléklet'!X55</f>
        <v>0</v>
      </c>
      <c r="Y55" s="28">
        <f>'9.2 melléklet'!Y55+'9.3 melléklet'!Y55+' 9.4 melléklet'!Y55+'9.5 melléklet'!Y55+'9.6 melléklet'!Y55</f>
        <v>0</v>
      </c>
      <c r="Z55" s="28">
        <f>'9.2 melléklet'!Z55+'9.3 melléklet'!Z55+' 9.4 melléklet'!Z55+'9.5 melléklet'!Z55+'9.6 melléklet'!Z55</f>
        <v>0</v>
      </c>
      <c r="AA55" s="28">
        <f>'9.2 melléklet'!AA55+'9.3 melléklet'!AA55+' 9.4 melléklet'!AA55+'9.5 melléklet'!AA55+'9.6 melléklet'!AA55</f>
        <v>500</v>
      </c>
      <c r="AB55" s="28">
        <f>'9.2 melléklet'!AB55+'9.3 melléklet'!AB55+' 9.4 melléklet'!AB55+'9.5 melléklet'!AB55+'9.6 melléklet'!AB55</f>
        <v>500</v>
      </c>
    </row>
    <row r="56" spans="1:28" ht="25.5" x14ac:dyDescent="0.25">
      <c r="A56" s="143" t="s">
        <v>215</v>
      </c>
      <c r="B56" s="144"/>
      <c r="C56" s="23" t="s">
        <v>165</v>
      </c>
      <c r="D56" s="23" t="s">
        <v>166</v>
      </c>
      <c r="E56" s="24">
        <f>'9.2 melléklet'!E56+'9.3 melléklet'!E56+' 9.4 melléklet'!E56+'9.5 melléklet'!E56+'9.6 melléklet'!E56</f>
        <v>0</v>
      </c>
      <c r="F56" s="24">
        <f>'9.2 melléklet'!F56+'9.3 melléklet'!F56+' 9.4 melléklet'!F56+'9.5 melléklet'!F56+'9.6 melléklet'!F56</f>
        <v>0</v>
      </c>
      <c r="G56" s="24">
        <f>'9.2 melléklet'!G56+'9.3 melléklet'!G56+' 9.4 melléklet'!G56+'9.5 melléklet'!G56+'9.6 melléklet'!G56</f>
        <v>0</v>
      </c>
      <c r="H56" s="24">
        <f>'9.2 melléklet'!H56+'9.3 melléklet'!H56+' 9.4 melléklet'!H56+'9.5 melléklet'!H56+'9.6 melléklet'!H56</f>
        <v>0</v>
      </c>
      <c r="I56" s="24">
        <f>'9.2 melléklet'!I56+'9.3 melléklet'!I56+' 9.4 melléklet'!I56+'9.5 melléklet'!I56+'9.6 melléklet'!I56</f>
        <v>0</v>
      </c>
      <c r="J56" s="24">
        <f>'9.2 melléklet'!J56+'9.3 melléklet'!J56+' 9.4 melléklet'!J56+'9.5 melléklet'!J56+'9.6 melléklet'!J56</f>
        <v>0</v>
      </c>
      <c r="K56" s="24">
        <f>'9.2 melléklet'!K56+'9.3 melléklet'!K56+' 9.4 melléklet'!K56+'9.5 melléklet'!K56+'9.6 melléklet'!K56</f>
        <v>0</v>
      </c>
      <c r="L56" s="24">
        <f>'9.2 melléklet'!L56+'9.3 melléklet'!L56+' 9.4 melléklet'!L56+'9.5 melléklet'!L56+'9.6 melléklet'!L56</f>
        <v>0</v>
      </c>
      <c r="M56" s="24">
        <f>'9.2 melléklet'!M56+'9.3 melléklet'!M56+' 9.4 melléklet'!M56+'9.5 melléklet'!M56+'9.6 melléklet'!M56</f>
        <v>0</v>
      </c>
      <c r="N56" s="24">
        <f>'9.2 melléklet'!N56+'9.3 melléklet'!N56+' 9.4 melléklet'!N56+'9.5 melléklet'!N56+'9.6 melléklet'!N56</f>
        <v>0</v>
      </c>
      <c r="O56" s="24">
        <f>'9.2 melléklet'!O56+'9.3 melléklet'!O56+' 9.4 melléklet'!O56+'9.5 melléklet'!O56+'9.6 melléklet'!O56</f>
        <v>0</v>
      </c>
      <c r="P56" s="24">
        <f>'9.2 melléklet'!P56+'9.3 melléklet'!P56+' 9.4 melléklet'!P56+'9.5 melléklet'!P56+'9.6 melléklet'!P56</f>
        <v>0</v>
      </c>
      <c r="Q56" s="24">
        <f>'9.2 melléklet'!Q56+'9.3 melléklet'!Q56+' 9.4 melléklet'!Q56+'9.5 melléklet'!Q56+'9.6 melléklet'!Q56</f>
        <v>0</v>
      </c>
      <c r="R56" s="24">
        <f>'9.2 melléklet'!R56+'9.3 melléklet'!R56+' 9.4 melléklet'!R56+'9.5 melléklet'!R56+'9.6 melléklet'!R56</f>
        <v>0</v>
      </c>
      <c r="S56" s="24">
        <f>'9.2 melléklet'!S56+'9.3 melléklet'!S56+' 9.4 melléklet'!S56+'9.5 melléklet'!S56+'9.6 melléklet'!S56</f>
        <v>0</v>
      </c>
      <c r="T56" s="24">
        <f>'9.2 melléklet'!T56+'9.3 melléklet'!T56+' 9.4 melléklet'!T56+'9.5 melléklet'!T56+'9.6 melléklet'!T56</f>
        <v>0</v>
      </c>
      <c r="U56" s="24">
        <f>'9.2 melléklet'!U56+'9.3 melléklet'!U56+' 9.4 melléklet'!U56+'9.5 melléklet'!U56+'9.6 melléklet'!U56</f>
        <v>0</v>
      </c>
      <c r="V56" s="24">
        <f>'9.2 melléklet'!V56+'9.3 melléklet'!V56+' 9.4 melléklet'!V56+'9.5 melléklet'!V56+'9.6 melléklet'!V56</f>
        <v>0</v>
      </c>
      <c r="W56" s="24">
        <f>'9.2 melléklet'!W56+'9.3 melléklet'!W56+' 9.4 melléklet'!W56+'9.5 melléklet'!W56+'9.6 melléklet'!W56</f>
        <v>0</v>
      </c>
      <c r="X56" s="24">
        <f>'9.2 melléklet'!X56+'9.3 melléklet'!X56+' 9.4 melléklet'!X56+'9.5 melléklet'!X56+'9.6 melléklet'!X56</f>
        <v>0</v>
      </c>
      <c r="Y56" s="24">
        <f>'9.2 melléklet'!Y56+'9.3 melléklet'!Y56+' 9.4 melléklet'!Y56+'9.5 melléklet'!Y56+'9.6 melléklet'!Y56</f>
        <v>0</v>
      </c>
      <c r="Z56" s="24">
        <f>'9.2 melléklet'!Z56+'9.3 melléklet'!Z56+' 9.4 melléklet'!Z56+'9.5 melléklet'!Z56+'9.6 melléklet'!Z56</f>
        <v>0</v>
      </c>
      <c r="AA56" s="24">
        <f>'9.2 melléklet'!AA56+'9.3 melléklet'!AA56+' 9.4 melléklet'!AA56+'9.5 melléklet'!AA56+'9.6 melléklet'!AA56</f>
        <v>0</v>
      </c>
      <c r="AB56" s="24">
        <f>'9.2 melléklet'!AB56+'9.3 melléklet'!AB56+' 9.4 melléklet'!AB56+'9.5 melléklet'!AB56+'9.6 melléklet'!AB56</f>
        <v>0</v>
      </c>
    </row>
    <row r="57" spans="1:28" ht="25.5" x14ac:dyDescent="0.25">
      <c r="A57" s="143" t="s">
        <v>216</v>
      </c>
      <c r="B57" s="144"/>
      <c r="C57" s="23" t="s">
        <v>167</v>
      </c>
      <c r="D57" s="23" t="s">
        <v>168</v>
      </c>
      <c r="E57" s="24">
        <f>'9.2 melléklet'!E57+'9.3 melléklet'!E57+' 9.4 melléklet'!E57+'9.5 melléklet'!E57+'9.6 melléklet'!E57</f>
        <v>0</v>
      </c>
      <c r="F57" s="24">
        <f>'9.2 melléklet'!F57+'9.3 melléklet'!F57+' 9.4 melléklet'!F57+'9.5 melléklet'!F57+'9.6 melléklet'!F57</f>
        <v>0</v>
      </c>
      <c r="G57" s="24">
        <f>'9.2 melléklet'!G57+'9.3 melléklet'!G57+' 9.4 melléklet'!G57+'9.5 melléklet'!G57+'9.6 melléklet'!G57</f>
        <v>0</v>
      </c>
      <c r="H57" s="24">
        <f>'9.2 melléklet'!H57+'9.3 melléklet'!H57+' 9.4 melléklet'!H57+'9.5 melléklet'!H57+'9.6 melléklet'!H57</f>
        <v>0</v>
      </c>
      <c r="I57" s="24">
        <f>'9.2 melléklet'!I57+'9.3 melléklet'!I57+' 9.4 melléklet'!I57+'9.5 melléklet'!I57+'9.6 melléklet'!I57</f>
        <v>0</v>
      </c>
      <c r="J57" s="24">
        <f>'9.2 melléklet'!J57+'9.3 melléklet'!J57+' 9.4 melléklet'!J57+'9.5 melléklet'!J57+'9.6 melléklet'!J57</f>
        <v>0</v>
      </c>
      <c r="K57" s="24">
        <f>'9.2 melléklet'!K57+'9.3 melléklet'!K57+' 9.4 melléklet'!K57+'9.5 melléklet'!K57+'9.6 melléklet'!K57</f>
        <v>0</v>
      </c>
      <c r="L57" s="24">
        <f>'9.2 melléklet'!L57+'9.3 melléklet'!L57+' 9.4 melléklet'!L57+'9.5 melléklet'!L57+'9.6 melléklet'!L57</f>
        <v>0</v>
      </c>
      <c r="M57" s="24">
        <f>'9.2 melléklet'!M57+'9.3 melléklet'!M57+' 9.4 melléklet'!M57+'9.5 melléklet'!M57+'9.6 melléklet'!M57</f>
        <v>0</v>
      </c>
      <c r="N57" s="24">
        <f>'9.2 melléklet'!N57+'9.3 melléklet'!N57+' 9.4 melléklet'!N57+'9.5 melléklet'!N57+'9.6 melléklet'!N57</f>
        <v>0</v>
      </c>
      <c r="O57" s="24">
        <f>'9.2 melléklet'!O57+'9.3 melléklet'!O57+' 9.4 melléklet'!O57+'9.5 melléklet'!O57+'9.6 melléklet'!O57</f>
        <v>0</v>
      </c>
      <c r="P57" s="24">
        <f>'9.2 melléklet'!P57+'9.3 melléklet'!P57+' 9.4 melléklet'!P57+'9.5 melléklet'!P57+'9.6 melléklet'!P57</f>
        <v>0</v>
      </c>
      <c r="Q57" s="24">
        <f>'9.2 melléklet'!Q57+'9.3 melléklet'!Q57+' 9.4 melléklet'!Q57+'9.5 melléklet'!Q57+'9.6 melléklet'!Q57</f>
        <v>0</v>
      </c>
      <c r="R57" s="24">
        <f>'9.2 melléklet'!R57+'9.3 melléklet'!R57+' 9.4 melléklet'!R57+'9.5 melléklet'!R57+'9.6 melléklet'!R57</f>
        <v>0</v>
      </c>
      <c r="S57" s="24">
        <f>'9.2 melléklet'!S57+'9.3 melléklet'!S57+' 9.4 melléklet'!S57+'9.5 melléklet'!S57+'9.6 melléklet'!S57</f>
        <v>0</v>
      </c>
      <c r="T57" s="24">
        <f>'9.2 melléklet'!T57+'9.3 melléklet'!T57+' 9.4 melléklet'!T57+'9.5 melléklet'!T57+'9.6 melléklet'!T57</f>
        <v>0</v>
      </c>
      <c r="U57" s="24">
        <f>'9.2 melléklet'!U57+'9.3 melléklet'!U57+' 9.4 melléklet'!U57+'9.5 melléklet'!U57+'9.6 melléklet'!U57</f>
        <v>0</v>
      </c>
      <c r="V57" s="24">
        <f>'9.2 melléklet'!V57+'9.3 melléklet'!V57+' 9.4 melléklet'!V57+'9.5 melléklet'!V57+'9.6 melléklet'!V57</f>
        <v>0</v>
      </c>
      <c r="W57" s="24">
        <f>'9.2 melléklet'!W57+'9.3 melléklet'!W57+' 9.4 melléklet'!W57+'9.5 melléklet'!W57+'9.6 melléklet'!W57</f>
        <v>0</v>
      </c>
      <c r="X57" s="24">
        <f>'9.2 melléklet'!X57+'9.3 melléklet'!X57+' 9.4 melléklet'!X57+'9.5 melléklet'!X57+'9.6 melléklet'!X57</f>
        <v>0</v>
      </c>
      <c r="Y57" s="24">
        <f>'9.2 melléklet'!Y57+'9.3 melléklet'!Y57+' 9.4 melléklet'!Y57+'9.5 melléklet'!Y57+'9.6 melléklet'!Y57</f>
        <v>0</v>
      </c>
      <c r="Z57" s="24">
        <f>'9.2 melléklet'!Z57+'9.3 melléklet'!Z57+' 9.4 melléklet'!Z57+'9.5 melléklet'!Z57+'9.6 melléklet'!Z57</f>
        <v>0</v>
      </c>
      <c r="AA57" s="24">
        <f>'9.2 melléklet'!AA57+'9.3 melléklet'!AA57+' 9.4 melléklet'!AA57+'9.5 melléklet'!AA57+'9.6 melléklet'!AA57</f>
        <v>0</v>
      </c>
      <c r="AB57" s="24">
        <f>'9.2 melléklet'!AB57+'9.3 melléklet'!AB57+' 9.4 melléklet'!AB57+'9.5 melléklet'!AB57+'9.6 melléklet'!AB57</f>
        <v>0</v>
      </c>
    </row>
    <row r="58" spans="1:28" ht="25.5" x14ac:dyDescent="0.25">
      <c r="A58" s="146" t="s">
        <v>217</v>
      </c>
      <c r="B58" s="147"/>
      <c r="C58" s="13" t="s">
        <v>384</v>
      </c>
      <c r="D58" s="13" t="s">
        <v>169</v>
      </c>
      <c r="E58" s="28">
        <f>'9.2 melléklet'!E58+'9.3 melléklet'!E58+' 9.4 melléklet'!E58+'9.5 melléklet'!E58+'9.6 melléklet'!E58</f>
        <v>0</v>
      </c>
      <c r="F58" s="28">
        <f>'9.2 melléklet'!F58+'9.3 melléklet'!F58+' 9.4 melléklet'!F58+'9.5 melléklet'!F58+'9.6 melléklet'!F58</f>
        <v>0</v>
      </c>
      <c r="G58" s="28">
        <f>'9.2 melléklet'!G58+'9.3 melléklet'!G58+' 9.4 melléklet'!G58+'9.5 melléklet'!G58+'9.6 melléklet'!G58</f>
        <v>0</v>
      </c>
      <c r="H58" s="28">
        <f>'9.2 melléklet'!H58+'9.3 melléklet'!H58+' 9.4 melléklet'!H58+'9.5 melléklet'!H58+'9.6 melléklet'!H58</f>
        <v>0</v>
      </c>
      <c r="I58" s="28">
        <f>'9.2 melléklet'!I58+'9.3 melléklet'!I58+' 9.4 melléklet'!I58+'9.5 melléklet'!I58+'9.6 melléklet'!I58</f>
        <v>0</v>
      </c>
      <c r="J58" s="28">
        <f>'9.2 melléklet'!J58+'9.3 melléklet'!J58+' 9.4 melléklet'!J58+'9.5 melléklet'!J58+'9.6 melléklet'!J58</f>
        <v>0</v>
      </c>
      <c r="K58" s="28">
        <f>'9.2 melléklet'!K58+'9.3 melléklet'!K58+' 9.4 melléklet'!K58+'9.5 melléklet'!K58+'9.6 melléklet'!K58</f>
        <v>0</v>
      </c>
      <c r="L58" s="28">
        <f>'9.2 melléklet'!L58+'9.3 melléklet'!L58+' 9.4 melléklet'!L58+'9.5 melléklet'!L58+'9.6 melléklet'!L58</f>
        <v>0</v>
      </c>
      <c r="M58" s="28">
        <f>'9.2 melléklet'!M58+'9.3 melléklet'!M58+' 9.4 melléklet'!M58+'9.5 melléklet'!M58+'9.6 melléklet'!M58</f>
        <v>0</v>
      </c>
      <c r="N58" s="28">
        <f>'9.2 melléklet'!N58+'9.3 melléklet'!N58+' 9.4 melléklet'!N58+'9.5 melléklet'!N58+'9.6 melléklet'!N58</f>
        <v>0</v>
      </c>
      <c r="O58" s="28">
        <f>'9.2 melléklet'!O58+'9.3 melléklet'!O58+' 9.4 melléklet'!O58+'9.5 melléklet'!O58+'9.6 melléklet'!O58</f>
        <v>0</v>
      </c>
      <c r="P58" s="28">
        <f>'9.2 melléklet'!P58+'9.3 melléklet'!P58+' 9.4 melléklet'!P58+'9.5 melléklet'!P58+'9.6 melléklet'!P58</f>
        <v>0</v>
      </c>
      <c r="Q58" s="28">
        <f>'9.2 melléklet'!Q58+'9.3 melléklet'!Q58+' 9.4 melléklet'!Q58+'9.5 melléklet'!Q58+'9.6 melléklet'!Q58</f>
        <v>0</v>
      </c>
      <c r="R58" s="28">
        <f>'9.2 melléklet'!R58+'9.3 melléklet'!R58+' 9.4 melléklet'!R58+'9.5 melléklet'!R58+'9.6 melléklet'!R58</f>
        <v>0</v>
      </c>
      <c r="S58" s="28">
        <f>'9.2 melléklet'!S58+'9.3 melléklet'!S58+' 9.4 melléklet'!S58+'9.5 melléklet'!S58+'9.6 melléklet'!S58</f>
        <v>0</v>
      </c>
      <c r="T58" s="28">
        <f>'9.2 melléklet'!T58+'9.3 melléklet'!T58+' 9.4 melléklet'!T58+'9.5 melléklet'!T58+'9.6 melléklet'!T58</f>
        <v>0</v>
      </c>
      <c r="U58" s="28">
        <f>'9.2 melléklet'!U58+'9.3 melléklet'!U58+' 9.4 melléklet'!U58+'9.5 melléklet'!U58+'9.6 melléklet'!U58</f>
        <v>0</v>
      </c>
      <c r="V58" s="28">
        <f>'9.2 melléklet'!V58+'9.3 melléklet'!V58+' 9.4 melléklet'!V58+'9.5 melléklet'!V58+'9.6 melléklet'!V58</f>
        <v>0</v>
      </c>
      <c r="W58" s="28">
        <f>'9.2 melléklet'!W58+'9.3 melléklet'!W58+' 9.4 melléklet'!W58+'9.5 melléklet'!W58+'9.6 melléklet'!W58</f>
        <v>0</v>
      </c>
      <c r="X58" s="28">
        <f>'9.2 melléklet'!X58+'9.3 melléklet'!X58+' 9.4 melléklet'!X58+'9.5 melléklet'!X58+'9.6 melléklet'!X58</f>
        <v>0</v>
      </c>
      <c r="Y58" s="28">
        <f>'9.2 melléklet'!Y58+'9.3 melléklet'!Y58+' 9.4 melléklet'!Y58+'9.5 melléklet'!Y58+'9.6 melléklet'!Y58</f>
        <v>0</v>
      </c>
      <c r="Z58" s="28">
        <f>'9.2 melléklet'!Z58+'9.3 melléklet'!Z58+' 9.4 melléklet'!Z58+'9.5 melléklet'!Z58+'9.6 melléklet'!Z58</f>
        <v>0</v>
      </c>
      <c r="AA58" s="28">
        <f>'9.2 melléklet'!AA58+'9.3 melléklet'!AA58+' 9.4 melléklet'!AA58+'9.5 melléklet'!AA58+'9.6 melléklet'!AA58</f>
        <v>0</v>
      </c>
      <c r="AB58" s="28">
        <f>'9.2 melléklet'!AB58+'9.3 melléklet'!AB58+' 9.4 melléklet'!AB58+'9.5 melléklet'!AB58+'9.6 melléklet'!AB58</f>
        <v>0</v>
      </c>
    </row>
    <row r="59" spans="1:28" x14ac:dyDescent="0.25">
      <c r="A59" s="146" t="s">
        <v>218</v>
      </c>
      <c r="B59" s="147"/>
      <c r="C59" s="13" t="s">
        <v>170</v>
      </c>
      <c r="D59" s="13" t="s">
        <v>171</v>
      </c>
      <c r="E59" s="28">
        <f>'9.2 melléklet'!E59+'9.3 melléklet'!E59+' 9.4 melléklet'!E59+'9.5 melléklet'!E59+'9.6 melléklet'!E59</f>
        <v>0</v>
      </c>
      <c r="F59" s="28">
        <f>'9.2 melléklet'!F59+'9.3 melléklet'!F59+' 9.4 melléklet'!F59+'9.5 melléklet'!F59+'9.6 melléklet'!F59</f>
        <v>0</v>
      </c>
      <c r="G59" s="28">
        <f>'9.2 melléklet'!G59+'9.3 melléklet'!G59+' 9.4 melléklet'!G59+'9.5 melléklet'!G59+'9.6 melléklet'!G59</f>
        <v>0</v>
      </c>
      <c r="H59" s="28">
        <f>'9.2 melléklet'!H59+'9.3 melléklet'!H59+' 9.4 melléklet'!H59+'9.5 melléklet'!H59+'9.6 melléklet'!H59</f>
        <v>0</v>
      </c>
      <c r="I59" s="28">
        <f>'9.2 melléklet'!I59+'9.3 melléklet'!I59+' 9.4 melléklet'!I59+'9.5 melléklet'!I59+'9.6 melléklet'!I59</f>
        <v>0</v>
      </c>
      <c r="J59" s="28">
        <f>'9.2 melléklet'!J59+'9.3 melléklet'!J59+' 9.4 melléklet'!J59+'9.5 melléklet'!J59+'9.6 melléklet'!J59</f>
        <v>0</v>
      </c>
      <c r="K59" s="28">
        <f>'9.2 melléklet'!K59+'9.3 melléklet'!K59+' 9.4 melléklet'!K59+'9.5 melléklet'!K59+'9.6 melléklet'!K59</f>
        <v>0</v>
      </c>
      <c r="L59" s="28">
        <f>'9.2 melléklet'!L59+'9.3 melléklet'!L59+' 9.4 melléklet'!L59+'9.5 melléklet'!L59+'9.6 melléklet'!L59</f>
        <v>0</v>
      </c>
      <c r="M59" s="28">
        <f>'9.2 melléklet'!M59+'9.3 melléklet'!M59+' 9.4 melléklet'!M59+'9.5 melléklet'!M59+'9.6 melléklet'!M59</f>
        <v>0</v>
      </c>
      <c r="N59" s="28">
        <f>'9.2 melléklet'!N59+'9.3 melléklet'!N59+' 9.4 melléklet'!N59+'9.5 melléklet'!N59+'9.6 melléklet'!N59</f>
        <v>0</v>
      </c>
      <c r="O59" s="28">
        <f>'9.2 melléklet'!O59+'9.3 melléklet'!O59+' 9.4 melléklet'!O59+'9.5 melléklet'!O59+'9.6 melléklet'!O59</f>
        <v>0</v>
      </c>
      <c r="P59" s="28">
        <f>'9.2 melléklet'!P59+'9.3 melléklet'!P59+' 9.4 melléklet'!P59+'9.5 melléklet'!P59+'9.6 melléklet'!P59</f>
        <v>0</v>
      </c>
      <c r="Q59" s="28">
        <f>'9.2 melléklet'!Q59+'9.3 melléklet'!Q59+' 9.4 melléklet'!Q59+'9.5 melléklet'!Q59+'9.6 melléklet'!Q59</f>
        <v>0</v>
      </c>
      <c r="R59" s="28">
        <f>'9.2 melléklet'!R59+'9.3 melléklet'!R59+' 9.4 melléklet'!R59+'9.5 melléklet'!R59+'9.6 melléklet'!R59</f>
        <v>0</v>
      </c>
      <c r="S59" s="28">
        <f>'9.2 melléklet'!S59+'9.3 melléklet'!S59+' 9.4 melléklet'!S59+'9.5 melléklet'!S59+'9.6 melléklet'!S59</f>
        <v>0</v>
      </c>
      <c r="T59" s="28">
        <f>'9.2 melléklet'!T59+'9.3 melléklet'!T59+' 9.4 melléklet'!T59+'9.5 melléklet'!T59+'9.6 melléklet'!T59</f>
        <v>0</v>
      </c>
      <c r="U59" s="28">
        <f>'9.2 melléklet'!U59+'9.3 melléklet'!U59+' 9.4 melléklet'!U59+'9.5 melléklet'!U59+'9.6 melléklet'!U59</f>
        <v>0</v>
      </c>
      <c r="V59" s="28">
        <f>'9.2 melléklet'!V59+'9.3 melléklet'!V59+' 9.4 melléklet'!V59+'9.5 melléklet'!V59+'9.6 melléklet'!V59</f>
        <v>0</v>
      </c>
      <c r="W59" s="28">
        <f>'9.2 melléklet'!W59+'9.3 melléklet'!W59+' 9.4 melléklet'!W59+'9.5 melléklet'!W59+'9.6 melléklet'!W59</f>
        <v>0</v>
      </c>
      <c r="X59" s="28">
        <f>'9.2 melléklet'!X59+'9.3 melléklet'!X59+' 9.4 melléklet'!X59+'9.5 melléklet'!X59+'9.6 melléklet'!X59</f>
        <v>0</v>
      </c>
      <c r="Y59" s="28">
        <f>'9.2 melléklet'!Y59+'9.3 melléklet'!Y59+' 9.4 melléklet'!Y59+'9.5 melléklet'!Y59+'9.6 melléklet'!Y59</f>
        <v>0</v>
      </c>
      <c r="Z59" s="28">
        <f>'9.2 melléklet'!Z59+'9.3 melléklet'!Z59+' 9.4 melléklet'!Z59+'9.5 melléklet'!Z59+'9.6 melléklet'!Z59</f>
        <v>0</v>
      </c>
      <c r="AA59" s="28">
        <f>'9.2 melléklet'!AA59+'9.3 melléklet'!AA59+' 9.4 melléklet'!AA59+'9.5 melléklet'!AA59+'9.6 melléklet'!AA59</f>
        <v>0</v>
      </c>
      <c r="AB59" s="28">
        <f>'9.2 melléklet'!AB59+'9.3 melléklet'!AB59+' 9.4 melléklet'!AB59+'9.5 melléklet'!AB59+'9.6 melléklet'!AB59</f>
        <v>0</v>
      </c>
    </row>
    <row r="60" spans="1:28" x14ac:dyDescent="0.25">
      <c r="A60" s="146" t="s">
        <v>219</v>
      </c>
      <c r="B60" s="147"/>
      <c r="C60" s="13" t="s">
        <v>16</v>
      </c>
      <c r="D60" s="13" t="s">
        <v>172</v>
      </c>
      <c r="E60" s="28">
        <f>'9.2 melléklet'!E60+'9.3 melléklet'!E60+' 9.4 melléklet'!E60+'9.5 melléklet'!E60+'9.6 melléklet'!E60</f>
        <v>0</v>
      </c>
      <c r="F60" s="28">
        <f>'9.2 melléklet'!F60+'9.3 melléklet'!F60+' 9.4 melléklet'!F60+'9.5 melléklet'!F60+'9.6 melléklet'!F60</f>
        <v>0</v>
      </c>
      <c r="G60" s="28">
        <f>'9.2 melléklet'!G60+'9.3 melléklet'!G60+' 9.4 melléklet'!G60+'9.5 melléklet'!G60+'9.6 melléklet'!G60</f>
        <v>0</v>
      </c>
      <c r="H60" s="28">
        <f>'9.2 melléklet'!H60+'9.3 melléklet'!H60+' 9.4 melléklet'!H60+'9.5 melléklet'!H60+'9.6 melléklet'!H60</f>
        <v>0</v>
      </c>
      <c r="I60" s="28">
        <f>'9.2 melléklet'!I60+'9.3 melléklet'!I60+' 9.4 melléklet'!I60+'9.5 melléklet'!I60+'9.6 melléklet'!I60</f>
        <v>0</v>
      </c>
      <c r="J60" s="28">
        <f>'9.2 melléklet'!J60+'9.3 melléklet'!J60+' 9.4 melléklet'!J60+'9.5 melléklet'!J60+'9.6 melléklet'!J60</f>
        <v>0</v>
      </c>
      <c r="K60" s="28">
        <f>'9.2 melléklet'!K60+'9.3 melléklet'!K60+' 9.4 melléklet'!K60+'9.5 melléklet'!K60+'9.6 melléklet'!K60</f>
        <v>0</v>
      </c>
      <c r="L60" s="28">
        <f>'9.2 melléklet'!L60+'9.3 melléklet'!L60+' 9.4 melléklet'!L60+'9.5 melléklet'!L60+'9.6 melléklet'!L60</f>
        <v>0</v>
      </c>
      <c r="M60" s="28">
        <f>'9.2 melléklet'!M60+'9.3 melléklet'!M60+' 9.4 melléklet'!M60+'9.5 melléklet'!M60+'9.6 melléklet'!M60</f>
        <v>0</v>
      </c>
      <c r="N60" s="28">
        <f>'9.2 melléklet'!N60+'9.3 melléklet'!N60+' 9.4 melléklet'!N60+'9.5 melléklet'!N60+'9.6 melléklet'!N60</f>
        <v>0</v>
      </c>
      <c r="O60" s="28">
        <f>'9.2 melléklet'!O60+'9.3 melléklet'!O60+' 9.4 melléklet'!O60+'9.5 melléklet'!O60+'9.6 melléklet'!O60</f>
        <v>0</v>
      </c>
      <c r="P60" s="28">
        <f>'9.2 melléklet'!P60+'9.3 melléklet'!P60+' 9.4 melléklet'!P60+'9.5 melléklet'!P60+'9.6 melléklet'!P60</f>
        <v>0</v>
      </c>
      <c r="Q60" s="28">
        <f>'9.2 melléklet'!Q60+'9.3 melléklet'!Q60+' 9.4 melléklet'!Q60+'9.5 melléklet'!Q60+'9.6 melléklet'!Q60</f>
        <v>0</v>
      </c>
      <c r="R60" s="28">
        <f>'9.2 melléklet'!R60+'9.3 melléklet'!R60+' 9.4 melléklet'!R60+'9.5 melléklet'!R60+'9.6 melléklet'!R60</f>
        <v>0</v>
      </c>
      <c r="S60" s="28">
        <f>'9.2 melléklet'!S60+'9.3 melléklet'!S60+' 9.4 melléklet'!S60+'9.5 melléklet'!S60+'9.6 melléklet'!S60</f>
        <v>0</v>
      </c>
      <c r="T60" s="28">
        <f>'9.2 melléklet'!T60+'9.3 melléklet'!T60+' 9.4 melléklet'!T60+'9.5 melléklet'!T60+'9.6 melléklet'!T60</f>
        <v>0</v>
      </c>
      <c r="U60" s="28">
        <f>'9.2 melléklet'!U60+'9.3 melléklet'!U60+' 9.4 melléklet'!U60+'9.5 melléklet'!U60+'9.6 melléklet'!U60</f>
        <v>0</v>
      </c>
      <c r="V60" s="28">
        <f>'9.2 melléklet'!V60+'9.3 melléklet'!V60+' 9.4 melléklet'!V60+'9.5 melléklet'!V60+'9.6 melléklet'!V60</f>
        <v>0</v>
      </c>
      <c r="W60" s="28">
        <f>'9.2 melléklet'!W60+'9.3 melléklet'!W60+' 9.4 melléklet'!W60+'9.5 melléklet'!W60+'9.6 melléklet'!W60</f>
        <v>0</v>
      </c>
      <c r="X60" s="28">
        <f>'9.2 melléklet'!X60+'9.3 melléklet'!X60+' 9.4 melléklet'!X60+'9.5 melléklet'!X60+'9.6 melléklet'!X60</f>
        <v>0</v>
      </c>
      <c r="Y60" s="28">
        <f>'9.2 melléklet'!Y60+'9.3 melléklet'!Y60+' 9.4 melléklet'!Y60+'9.5 melléklet'!Y60+'9.6 melléklet'!Y60</f>
        <v>0</v>
      </c>
      <c r="Z60" s="28">
        <f>'9.2 melléklet'!Z60+'9.3 melléklet'!Z60+' 9.4 melléklet'!Z60+'9.5 melléklet'!Z60+'9.6 melléklet'!Z60</f>
        <v>0</v>
      </c>
      <c r="AA60" s="28">
        <f>'9.2 melléklet'!AA60+'9.3 melléklet'!AA60+' 9.4 melléklet'!AA60+'9.5 melléklet'!AA60+'9.6 melléklet'!AA60</f>
        <v>0</v>
      </c>
      <c r="AB60" s="28">
        <f>'9.2 melléklet'!AB60+'9.3 melléklet'!AB60+' 9.4 melléklet'!AB60+'9.5 melléklet'!AB60+'9.6 melléklet'!AB60</f>
        <v>0</v>
      </c>
    </row>
    <row r="61" spans="1:28" ht="25.5" x14ac:dyDescent="0.25">
      <c r="A61" s="148" t="s">
        <v>220</v>
      </c>
      <c r="B61" s="149"/>
      <c r="C61" s="30" t="s">
        <v>383</v>
      </c>
      <c r="D61" s="30" t="s">
        <v>173</v>
      </c>
      <c r="E61" s="31">
        <f>'9.2 melléklet'!E61+'9.3 melléklet'!E61+' 9.4 melléklet'!E61+'9.5 melléklet'!E61+'9.6 melléklet'!E61</f>
        <v>26070500</v>
      </c>
      <c r="F61" s="31">
        <f>'9.2 melléklet'!F61+'9.3 melléklet'!F61+' 9.4 melléklet'!F61+'9.5 melléklet'!F61+'9.6 melléklet'!F61</f>
        <v>0</v>
      </c>
      <c r="G61" s="31">
        <f>'9.2 melléklet'!G61+'9.3 melléklet'!G61+' 9.4 melléklet'!G61+'9.5 melléklet'!G61+'9.6 melléklet'!G61</f>
        <v>762500</v>
      </c>
      <c r="H61" s="31">
        <f>'9.2 melléklet'!H61+'9.3 melléklet'!H61+' 9.4 melléklet'!H61+'9.5 melléklet'!H61+'9.6 melléklet'!H61</f>
        <v>26833000</v>
      </c>
      <c r="I61" s="31">
        <f>'9.2 melléklet'!I61+'9.3 melléklet'!I61+' 9.4 melléklet'!I61+'9.5 melléklet'!I61+'9.6 melléklet'!I61</f>
        <v>0</v>
      </c>
      <c r="J61" s="31">
        <f>'9.2 melléklet'!J61+'9.3 melléklet'!J61+' 9.4 melléklet'!J61+'9.5 melléklet'!J61+'9.6 melléklet'!J61</f>
        <v>0</v>
      </c>
      <c r="K61" s="31">
        <f>'9.2 melléklet'!K61+'9.3 melléklet'!K61+' 9.4 melléklet'!K61+'9.5 melléklet'!K61+'9.6 melléklet'!K61</f>
        <v>0</v>
      </c>
      <c r="L61" s="31">
        <f>'9.2 melléklet'!L61+'9.3 melléklet'!L61+' 9.4 melléklet'!L61+'9.5 melléklet'!L61+'9.6 melléklet'!L61</f>
        <v>0</v>
      </c>
      <c r="M61" s="31">
        <f>'9.2 melléklet'!M61+'9.3 melléklet'!M61+' 9.4 melléklet'!M61+'9.5 melléklet'!M61+'9.6 melléklet'!M61</f>
        <v>0</v>
      </c>
      <c r="N61" s="31">
        <f>'9.2 melléklet'!N61+'9.3 melléklet'!N61+' 9.4 melléklet'!N61+'9.5 melléklet'!N61+'9.6 melléklet'!N61</f>
        <v>0</v>
      </c>
      <c r="O61" s="31">
        <f>'9.2 melléklet'!O61+'9.3 melléklet'!O61+' 9.4 melléklet'!O61+'9.5 melléklet'!O61+'9.6 melléklet'!O61</f>
        <v>0</v>
      </c>
      <c r="P61" s="31">
        <f>'9.2 melléklet'!P61+'9.3 melléklet'!P61+' 9.4 melléklet'!P61+'9.5 melléklet'!P61+'9.6 melléklet'!P61</f>
        <v>0</v>
      </c>
      <c r="Q61" s="31">
        <f>'9.2 melléklet'!Q61+'9.3 melléklet'!Q61+' 9.4 melléklet'!Q61+'9.5 melléklet'!Q61+'9.6 melléklet'!Q61</f>
        <v>0</v>
      </c>
      <c r="R61" s="31">
        <f>'9.2 melléklet'!R61+'9.3 melléklet'!R61+' 9.4 melléklet'!R61+'9.5 melléklet'!R61+'9.6 melléklet'!R61</f>
        <v>0</v>
      </c>
      <c r="S61" s="31">
        <f>'9.2 melléklet'!S61+'9.3 melléklet'!S61+' 9.4 melléklet'!S61+'9.5 melléklet'!S61+'9.6 melléklet'!S61</f>
        <v>0</v>
      </c>
      <c r="T61" s="31">
        <f>'9.2 melléklet'!T61+'9.3 melléklet'!T61+' 9.4 melléklet'!T61+'9.5 melléklet'!T61+'9.6 melléklet'!T61</f>
        <v>0</v>
      </c>
      <c r="U61" s="31">
        <f>'9.2 melléklet'!U61+'9.3 melléklet'!U61+' 9.4 melléklet'!U61+'9.5 melléklet'!U61+'9.6 melléklet'!U61</f>
        <v>0</v>
      </c>
      <c r="V61" s="31">
        <f>'9.2 melléklet'!V61+'9.3 melléklet'!V61+' 9.4 melléklet'!V61+'9.5 melléklet'!V61+'9.6 melléklet'!V61</f>
        <v>0</v>
      </c>
      <c r="W61" s="31">
        <f>'9.2 melléklet'!W61+'9.3 melléklet'!W61+' 9.4 melléklet'!W61+'9.5 melléklet'!W61+'9.6 melléklet'!W61</f>
        <v>0</v>
      </c>
      <c r="X61" s="31">
        <f>'9.2 melléklet'!X61+'9.3 melléklet'!X61+' 9.4 melléklet'!X61+'9.5 melléklet'!X61+'9.6 melléklet'!X61</f>
        <v>0</v>
      </c>
      <c r="Y61" s="31">
        <f>'9.2 melléklet'!Y61+'9.3 melléklet'!Y61+' 9.4 melléklet'!Y61+'9.5 melléklet'!Y61+'9.6 melléklet'!Y61</f>
        <v>26070500</v>
      </c>
      <c r="Z61" s="31">
        <f>'9.2 melléklet'!Z61+'9.3 melléklet'!Z61+' 9.4 melléklet'!Z61+'9.5 melléklet'!Z61+'9.6 melléklet'!Z61</f>
        <v>0</v>
      </c>
      <c r="AA61" s="31">
        <f>'9.2 melléklet'!AA61+'9.3 melléklet'!AA61+' 9.4 melléklet'!AA61+'9.5 melléklet'!AA61+'9.6 melléklet'!AA61</f>
        <v>762500</v>
      </c>
      <c r="AB61" s="31">
        <f>'9.2 melléklet'!AB61+'9.3 melléklet'!AB61+' 9.4 melléklet'!AB61+'9.5 melléklet'!AB61+'9.6 melléklet'!AB61</f>
        <v>26833000</v>
      </c>
    </row>
    <row r="62" spans="1:28" x14ac:dyDescent="0.25">
      <c r="A62" s="143" t="s">
        <v>221</v>
      </c>
      <c r="B62" s="144"/>
      <c r="C62" s="23" t="s">
        <v>18</v>
      </c>
      <c r="D62" s="23" t="s">
        <v>174</v>
      </c>
      <c r="E62" s="24">
        <f>'9.2 melléklet'!E62+'9.3 melléklet'!E62+' 9.4 melléklet'!E62+'9.5 melléklet'!E62+'9.6 melléklet'!E62</f>
        <v>0</v>
      </c>
      <c r="F62" s="24">
        <f>'9.2 melléklet'!F62+'9.3 melléklet'!F62+' 9.4 melléklet'!F62+'9.5 melléklet'!F62+'9.6 melléklet'!F62</f>
        <v>0</v>
      </c>
      <c r="G62" s="24">
        <f>'9.2 melléklet'!G62+'9.3 melléklet'!G62+' 9.4 melléklet'!G62+'9.5 melléklet'!G62+'9.6 melléklet'!G62</f>
        <v>0</v>
      </c>
      <c r="H62" s="24">
        <f>'9.2 melléklet'!H62+'9.3 melléklet'!H62+' 9.4 melléklet'!H62+'9.5 melléklet'!H62+'9.6 melléklet'!H62</f>
        <v>0</v>
      </c>
      <c r="I62" s="24">
        <f>'9.2 melléklet'!I62+'9.3 melléklet'!I62+' 9.4 melléklet'!I62+'9.5 melléklet'!I62+'9.6 melléklet'!I62</f>
        <v>0</v>
      </c>
      <c r="J62" s="24">
        <f>'9.2 melléklet'!J62+'9.3 melléklet'!J62+' 9.4 melléklet'!J62+'9.5 melléklet'!J62+'9.6 melléklet'!J62</f>
        <v>0</v>
      </c>
      <c r="K62" s="24">
        <f>'9.2 melléklet'!K62+'9.3 melléklet'!K62+' 9.4 melléklet'!K62+'9.5 melléklet'!K62+'9.6 melléklet'!K62</f>
        <v>0</v>
      </c>
      <c r="L62" s="24">
        <f>'9.2 melléklet'!L62+'9.3 melléklet'!L62+' 9.4 melléklet'!L62+'9.5 melléklet'!L62+'9.6 melléklet'!L62</f>
        <v>0</v>
      </c>
      <c r="M62" s="24">
        <f>'9.2 melléklet'!M62+'9.3 melléklet'!M62+' 9.4 melléklet'!M62+'9.5 melléklet'!M62+'9.6 melléklet'!M62</f>
        <v>0</v>
      </c>
      <c r="N62" s="24">
        <f>'9.2 melléklet'!N62+'9.3 melléklet'!N62+' 9.4 melléklet'!N62+'9.5 melléklet'!N62+'9.6 melléklet'!N62</f>
        <v>0</v>
      </c>
      <c r="O62" s="24">
        <f>'9.2 melléklet'!O62+'9.3 melléklet'!O62+' 9.4 melléklet'!O62+'9.5 melléklet'!O62+'9.6 melléklet'!O62</f>
        <v>0</v>
      </c>
      <c r="P62" s="24">
        <f>'9.2 melléklet'!P62+'9.3 melléklet'!P62+' 9.4 melléklet'!P62+'9.5 melléklet'!P62+'9.6 melléklet'!P62</f>
        <v>0</v>
      </c>
      <c r="Q62" s="24">
        <f>'9.2 melléklet'!Q62+'9.3 melléklet'!Q62+' 9.4 melléklet'!Q62+'9.5 melléklet'!Q62+'9.6 melléklet'!Q62</f>
        <v>0</v>
      </c>
      <c r="R62" s="24">
        <f>'9.2 melléklet'!R62+'9.3 melléklet'!R62+' 9.4 melléklet'!R62+'9.5 melléklet'!R62+'9.6 melléklet'!R62</f>
        <v>0</v>
      </c>
      <c r="S62" s="24">
        <f>'9.2 melléklet'!S62+'9.3 melléklet'!S62+' 9.4 melléklet'!S62+'9.5 melléklet'!S62+'9.6 melléklet'!S62</f>
        <v>0</v>
      </c>
      <c r="T62" s="24">
        <f>'9.2 melléklet'!T62+'9.3 melléklet'!T62+' 9.4 melléklet'!T62+'9.5 melléklet'!T62+'9.6 melléklet'!T62</f>
        <v>0</v>
      </c>
      <c r="U62" s="24">
        <f>'9.2 melléklet'!U62+'9.3 melléklet'!U62+' 9.4 melléklet'!U62+'9.5 melléklet'!U62+'9.6 melléklet'!U62</f>
        <v>0</v>
      </c>
      <c r="V62" s="24">
        <f>'9.2 melléklet'!V62+'9.3 melléklet'!V62+' 9.4 melléklet'!V62+'9.5 melléklet'!V62+'9.6 melléklet'!V62</f>
        <v>0</v>
      </c>
      <c r="W62" s="24">
        <f>'9.2 melléklet'!W62+'9.3 melléklet'!W62+' 9.4 melléklet'!W62+'9.5 melléklet'!W62+'9.6 melléklet'!W62</f>
        <v>0</v>
      </c>
      <c r="X62" s="24">
        <f>'9.2 melléklet'!X62+'9.3 melléklet'!X62+' 9.4 melléklet'!X62+'9.5 melléklet'!X62+'9.6 melléklet'!X62</f>
        <v>0</v>
      </c>
      <c r="Y62" s="24">
        <f>'9.2 melléklet'!Y62+'9.3 melléklet'!Y62+' 9.4 melléklet'!Y62+'9.5 melléklet'!Y62+'9.6 melléklet'!Y62</f>
        <v>0</v>
      </c>
      <c r="Z62" s="24">
        <f>'9.2 melléklet'!Z62+'9.3 melléklet'!Z62+' 9.4 melléklet'!Z62+'9.5 melléklet'!Z62+'9.6 melléklet'!Z62</f>
        <v>0</v>
      </c>
      <c r="AA62" s="24">
        <f>'9.2 melléklet'!AA62+'9.3 melléklet'!AA62+' 9.4 melléklet'!AA62+'9.5 melléklet'!AA62+'9.6 melléklet'!AA62</f>
        <v>0</v>
      </c>
      <c r="AB62" s="24">
        <f>'9.2 melléklet'!AB62+'9.3 melléklet'!AB62+' 9.4 melléklet'!AB62+'9.5 melléklet'!AB62+'9.6 melléklet'!AB62</f>
        <v>0</v>
      </c>
    </row>
    <row r="63" spans="1:28" x14ac:dyDescent="0.25">
      <c r="A63" s="143" t="s">
        <v>222</v>
      </c>
      <c r="B63" s="144"/>
      <c r="C63" s="23" t="s">
        <v>19</v>
      </c>
      <c r="D63" s="23" t="s">
        <v>175</v>
      </c>
      <c r="E63" s="24">
        <f>'9.2 melléklet'!E63+'9.3 melléklet'!E63+' 9.4 melléklet'!E63+'9.5 melléklet'!E63+'9.6 melléklet'!E63</f>
        <v>0</v>
      </c>
      <c r="F63" s="24">
        <f>'9.2 melléklet'!F63+'9.3 melléklet'!F63+' 9.4 melléklet'!F63+'9.5 melléklet'!F63+'9.6 melléklet'!F63</f>
        <v>0</v>
      </c>
      <c r="G63" s="24">
        <f>'9.2 melléklet'!G63+'9.3 melléklet'!G63+' 9.4 melléklet'!G63+'9.5 melléklet'!G63+'9.6 melléklet'!G63</f>
        <v>0</v>
      </c>
      <c r="H63" s="24">
        <f>'9.2 melléklet'!H63+'9.3 melléklet'!H63+' 9.4 melléklet'!H63+'9.5 melléklet'!H63+'9.6 melléklet'!H63</f>
        <v>0</v>
      </c>
      <c r="I63" s="24">
        <f>'9.2 melléklet'!I63+'9.3 melléklet'!I63+' 9.4 melléklet'!I63+'9.5 melléklet'!I63+'9.6 melléklet'!I63</f>
        <v>0</v>
      </c>
      <c r="J63" s="24">
        <f>'9.2 melléklet'!J63+'9.3 melléklet'!J63+' 9.4 melléklet'!J63+'9.5 melléklet'!J63+'9.6 melléklet'!J63</f>
        <v>0</v>
      </c>
      <c r="K63" s="24">
        <f>'9.2 melléklet'!K63+'9.3 melléklet'!K63+' 9.4 melléklet'!K63+'9.5 melléklet'!K63+'9.6 melléklet'!K63</f>
        <v>0</v>
      </c>
      <c r="L63" s="24">
        <f>'9.2 melléklet'!L63+'9.3 melléklet'!L63+' 9.4 melléklet'!L63+'9.5 melléklet'!L63+'9.6 melléklet'!L63</f>
        <v>0</v>
      </c>
      <c r="M63" s="24">
        <f>'9.2 melléklet'!M63+'9.3 melléklet'!M63+' 9.4 melléklet'!M63+'9.5 melléklet'!M63+'9.6 melléklet'!M63</f>
        <v>0</v>
      </c>
      <c r="N63" s="24">
        <f>'9.2 melléklet'!N63+'9.3 melléklet'!N63+' 9.4 melléklet'!N63+'9.5 melléklet'!N63+'9.6 melléklet'!N63</f>
        <v>0</v>
      </c>
      <c r="O63" s="24">
        <f>'9.2 melléklet'!O63+'9.3 melléklet'!O63+' 9.4 melléklet'!O63+'9.5 melléklet'!O63+'9.6 melléklet'!O63</f>
        <v>0</v>
      </c>
      <c r="P63" s="24">
        <f>'9.2 melléklet'!P63+'9.3 melléklet'!P63+' 9.4 melléklet'!P63+'9.5 melléklet'!P63+'9.6 melléklet'!P63</f>
        <v>0</v>
      </c>
      <c r="Q63" s="24">
        <f>'9.2 melléklet'!Q63+'9.3 melléklet'!Q63+' 9.4 melléklet'!Q63+'9.5 melléklet'!Q63+'9.6 melléklet'!Q63</f>
        <v>0</v>
      </c>
      <c r="R63" s="24">
        <f>'9.2 melléklet'!R63+'9.3 melléklet'!R63+' 9.4 melléklet'!R63+'9.5 melléklet'!R63+'9.6 melléklet'!R63</f>
        <v>0</v>
      </c>
      <c r="S63" s="24">
        <f>'9.2 melléklet'!S63+'9.3 melléklet'!S63+' 9.4 melléklet'!S63+'9.5 melléklet'!S63+'9.6 melléklet'!S63</f>
        <v>0</v>
      </c>
      <c r="T63" s="24">
        <f>'9.2 melléklet'!T63+'9.3 melléklet'!T63+' 9.4 melléklet'!T63+'9.5 melléklet'!T63+'9.6 melléklet'!T63</f>
        <v>0</v>
      </c>
      <c r="U63" s="24">
        <f>'9.2 melléklet'!U63+'9.3 melléklet'!U63+' 9.4 melléklet'!U63+'9.5 melléklet'!U63+'9.6 melléklet'!U63</f>
        <v>0</v>
      </c>
      <c r="V63" s="24">
        <f>'9.2 melléklet'!V63+'9.3 melléklet'!V63+' 9.4 melléklet'!V63+'9.5 melléklet'!V63+'9.6 melléklet'!V63</f>
        <v>0</v>
      </c>
      <c r="W63" s="24">
        <f>'9.2 melléklet'!W63+'9.3 melléklet'!W63+' 9.4 melléklet'!W63+'9.5 melléklet'!W63+'9.6 melléklet'!W63</f>
        <v>0</v>
      </c>
      <c r="X63" s="24">
        <f>'9.2 melléklet'!X63+'9.3 melléklet'!X63+' 9.4 melléklet'!X63+'9.5 melléklet'!X63+'9.6 melléklet'!X63</f>
        <v>0</v>
      </c>
      <c r="Y63" s="24">
        <f>'9.2 melléklet'!Y63+'9.3 melléklet'!Y63+' 9.4 melléklet'!Y63+'9.5 melléklet'!Y63+'9.6 melléklet'!Y63</f>
        <v>0</v>
      </c>
      <c r="Z63" s="24">
        <f>'9.2 melléklet'!Z63+'9.3 melléklet'!Z63+' 9.4 melléklet'!Z63+'9.5 melléklet'!Z63+'9.6 melléklet'!Z63</f>
        <v>0</v>
      </c>
      <c r="AA63" s="24">
        <f>'9.2 melléklet'!AA63+'9.3 melléklet'!AA63+' 9.4 melléklet'!AA63+'9.5 melléklet'!AA63+'9.6 melléklet'!AA63</f>
        <v>0</v>
      </c>
      <c r="AB63" s="24">
        <f>'9.2 melléklet'!AB63+'9.3 melléklet'!AB63+' 9.4 melléklet'!AB63+'9.5 melléklet'!AB63+'9.6 melléklet'!AB63</f>
        <v>0</v>
      </c>
    </row>
    <row r="64" spans="1:28" x14ac:dyDescent="0.25">
      <c r="A64" s="143" t="s">
        <v>223</v>
      </c>
      <c r="B64" s="144"/>
      <c r="C64" s="23" t="s">
        <v>20</v>
      </c>
      <c r="D64" s="23" t="s">
        <v>176</v>
      </c>
      <c r="E64" s="24">
        <f>'9.2 melléklet'!E64+'9.3 melléklet'!E64+' 9.4 melléklet'!E64+'9.5 melléklet'!E64+'9.6 melléklet'!E64</f>
        <v>0</v>
      </c>
      <c r="F64" s="24">
        <f>'9.2 melléklet'!F64+'9.3 melléklet'!F64+' 9.4 melléklet'!F64+'9.5 melléklet'!F64+'9.6 melléklet'!F64</f>
        <v>0</v>
      </c>
      <c r="G64" s="24">
        <f>'9.2 melléklet'!G64+'9.3 melléklet'!G64+' 9.4 melléklet'!G64+'9.5 melléklet'!G64+'9.6 melléklet'!G64</f>
        <v>0</v>
      </c>
      <c r="H64" s="24">
        <f>'9.2 melléklet'!H64+'9.3 melléklet'!H64+' 9.4 melléklet'!H64+'9.5 melléklet'!H64+'9.6 melléklet'!H64</f>
        <v>0</v>
      </c>
      <c r="I64" s="24">
        <f>'9.2 melléklet'!I64+'9.3 melléklet'!I64+' 9.4 melléklet'!I64+'9.5 melléklet'!I64+'9.6 melléklet'!I64</f>
        <v>0</v>
      </c>
      <c r="J64" s="24">
        <f>'9.2 melléklet'!J64+'9.3 melléklet'!J64+' 9.4 melléklet'!J64+'9.5 melléklet'!J64+'9.6 melléklet'!J64</f>
        <v>0</v>
      </c>
      <c r="K64" s="24">
        <f>'9.2 melléklet'!K64+'9.3 melléklet'!K64+' 9.4 melléklet'!K64+'9.5 melléklet'!K64+'9.6 melléklet'!K64</f>
        <v>0</v>
      </c>
      <c r="L64" s="24">
        <f>'9.2 melléklet'!L64+'9.3 melléklet'!L64+' 9.4 melléklet'!L64+'9.5 melléklet'!L64+'9.6 melléklet'!L64</f>
        <v>0</v>
      </c>
      <c r="M64" s="24">
        <f>'9.2 melléklet'!M64+'9.3 melléklet'!M64+' 9.4 melléklet'!M64+'9.5 melléklet'!M64+'9.6 melléklet'!M64</f>
        <v>0</v>
      </c>
      <c r="N64" s="24">
        <f>'9.2 melléklet'!N64+'9.3 melléklet'!N64+' 9.4 melléklet'!N64+'9.5 melléklet'!N64+'9.6 melléklet'!N64</f>
        <v>0</v>
      </c>
      <c r="O64" s="24">
        <f>'9.2 melléklet'!O64+'9.3 melléklet'!O64+' 9.4 melléklet'!O64+'9.5 melléklet'!O64+'9.6 melléklet'!O64</f>
        <v>0</v>
      </c>
      <c r="P64" s="24">
        <f>'9.2 melléklet'!P64+'9.3 melléklet'!P64+' 9.4 melléklet'!P64+'9.5 melléklet'!P64+'9.6 melléklet'!P64</f>
        <v>0</v>
      </c>
      <c r="Q64" s="24">
        <f>'9.2 melléklet'!Q64+'9.3 melléklet'!Q64+' 9.4 melléklet'!Q64+'9.5 melléklet'!Q64+'9.6 melléklet'!Q64</f>
        <v>0</v>
      </c>
      <c r="R64" s="24">
        <f>'9.2 melléklet'!R64+'9.3 melléklet'!R64+' 9.4 melléklet'!R64+'9.5 melléklet'!R64+'9.6 melléklet'!R64</f>
        <v>0</v>
      </c>
      <c r="S64" s="24">
        <f>'9.2 melléklet'!S64+'9.3 melléklet'!S64+' 9.4 melléklet'!S64+'9.5 melléklet'!S64+'9.6 melléklet'!S64</f>
        <v>0</v>
      </c>
      <c r="T64" s="24">
        <f>'9.2 melléklet'!T64+'9.3 melléklet'!T64+' 9.4 melléklet'!T64+'9.5 melléklet'!T64+'9.6 melléklet'!T64</f>
        <v>0</v>
      </c>
      <c r="U64" s="24">
        <f>'9.2 melléklet'!U64+'9.3 melléklet'!U64+' 9.4 melléklet'!U64+'9.5 melléklet'!U64+'9.6 melléklet'!U64</f>
        <v>0</v>
      </c>
      <c r="V64" s="24">
        <f>'9.2 melléklet'!V64+'9.3 melléklet'!V64+' 9.4 melléklet'!V64+'9.5 melléklet'!V64+'9.6 melléklet'!V64</f>
        <v>0</v>
      </c>
      <c r="W64" s="24">
        <f>'9.2 melléklet'!W64+'9.3 melléklet'!W64+' 9.4 melléklet'!W64+'9.5 melléklet'!W64+'9.6 melléklet'!W64</f>
        <v>0</v>
      </c>
      <c r="X64" s="24">
        <f>'9.2 melléklet'!X64+'9.3 melléklet'!X64+' 9.4 melléklet'!X64+'9.5 melléklet'!X64+'9.6 melléklet'!X64</f>
        <v>0</v>
      </c>
      <c r="Y64" s="24">
        <f>'9.2 melléklet'!Y64+'9.3 melléklet'!Y64+' 9.4 melléklet'!Y64+'9.5 melléklet'!Y64+'9.6 melléklet'!Y64</f>
        <v>0</v>
      </c>
      <c r="Z64" s="24">
        <f>'9.2 melléklet'!Z64+'9.3 melléklet'!Z64+' 9.4 melléklet'!Z64+'9.5 melléklet'!Z64+'9.6 melléklet'!Z64</f>
        <v>0</v>
      </c>
      <c r="AA64" s="24">
        <f>'9.2 melléklet'!AA64+'9.3 melléklet'!AA64+' 9.4 melléklet'!AA64+'9.5 melléklet'!AA64+'9.6 melléklet'!AA64</f>
        <v>0</v>
      </c>
      <c r="AB64" s="24">
        <f>'9.2 melléklet'!AB64+'9.3 melléklet'!AB64+' 9.4 melléklet'!AB64+'9.5 melléklet'!AB64+'9.6 melléklet'!AB64</f>
        <v>0</v>
      </c>
    </row>
    <row r="65" spans="1:28" x14ac:dyDescent="0.25">
      <c r="A65" s="143" t="s">
        <v>224</v>
      </c>
      <c r="B65" s="144"/>
      <c r="C65" s="23" t="s">
        <v>21</v>
      </c>
      <c r="D65" s="23" t="s">
        <v>177</v>
      </c>
      <c r="E65" s="24">
        <f>'9.2 melléklet'!E65+'9.3 melléklet'!E65+' 9.4 melléklet'!E65+'9.5 melléklet'!E65+'9.6 melléklet'!E65</f>
        <v>0</v>
      </c>
      <c r="F65" s="24">
        <f>'9.2 melléklet'!F65+'9.3 melléklet'!F65+' 9.4 melléklet'!F65+'9.5 melléklet'!F65+'9.6 melléklet'!F65</f>
        <v>0</v>
      </c>
      <c r="G65" s="24">
        <f>'9.2 melléklet'!G65+'9.3 melléklet'!G65+' 9.4 melléklet'!G65+'9.5 melléklet'!G65+'9.6 melléklet'!G65</f>
        <v>0</v>
      </c>
      <c r="H65" s="24">
        <f>'9.2 melléklet'!H65+'9.3 melléklet'!H65+' 9.4 melléklet'!H65+'9.5 melléklet'!H65+'9.6 melléklet'!H65</f>
        <v>0</v>
      </c>
      <c r="I65" s="24">
        <f>'9.2 melléklet'!I65+'9.3 melléklet'!I65+' 9.4 melléklet'!I65+'9.5 melléklet'!I65+'9.6 melléklet'!I65</f>
        <v>0</v>
      </c>
      <c r="J65" s="24">
        <f>'9.2 melléklet'!J65+'9.3 melléklet'!J65+' 9.4 melléklet'!J65+'9.5 melléklet'!J65+'9.6 melléklet'!J65</f>
        <v>0</v>
      </c>
      <c r="K65" s="24">
        <f>'9.2 melléklet'!K65+'9.3 melléklet'!K65+' 9.4 melléklet'!K65+'9.5 melléklet'!K65+'9.6 melléklet'!K65</f>
        <v>0</v>
      </c>
      <c r="L65" s="24">
        <f>'9.2 melléklet'!L65+'9.3 melléklet'!L65+' 9.4 melléklet'!L65+'9.5 melléklet'!L65+'9.6 melléklet'!L65</f>
        <v>0</v>
      </c>
      <c r="M65" s="24">
        <f>'9.2 melléklet'!M65+'9.3 melléklet'!M65+' 9.4 melléklet'!M65+'9.5 melléklet'!M65+'9.6 melléklet'!M65</f>
        <v>0</v>
      </c>
      <c r="N65" s="24">
        <f>'9.2 melléklet'!N65+'9.3 melléklet'!N65+' 9.4 melléklet'!N65+'9.5 melléklet'!N65+'9.6 melléklet'!N65</f>
        <v>0</v>
      </c>
      <c r="O65" s="24">
        <f>'9.2 melléklet'!O65+'9.3 melléklet'!O65+' 9.4 melléklet'!O65+'9.5 melléklet'!O65+'9.6 melléklet'!O65</f>
        <v>0</v>
      </c>
      <c r="P65" s="24">
        <f>'9.2 melléklet'!P65+'9.3 melléklet'!P65+' 9.4 melléklet'!P65+'9.5 melléklet'!P65+'9.6 melléklet'!P65</f>
        <v>0</v>
      </c>
      <c r="Q65" s="24">
        <f>'9.2 melléklet'!Q65+'9.3 melléklet'!Q65+' 9.4 melléklet'!Q65+'9.5 melléklet'!Q65+'9.6 melléklet'!Q65</f>
        <v>0</v>
      </c>
      <c r="R65" s="24">
        <f>'9.2 melléklet'!R65+'9.3 melléklet'!R65+' 9.4 melléklet'!R65+'9.5 melléklet'!R65+'9.6 melléklet'!R65</f>
        <v>0</v>
      </c>
      <c r="S65" s="24">
        <f>'9.2 melléklet'!S65+'9.3 melléklet'!S65+' 9.4 melléklet'!S65+'9.5 melléklet'!S65+'9.6 melléklet'!S65</f>
        <v>0</v>
      </c>
      <c r="T65" s="24">
        <f>'9.2 melléklet'!T65+'9.3 melléklet'!T65+' 9.4 melléklet'!T65+'9.5 melléklet'!T65+'9.6 melléklet'!T65</f>
        <v>0</v>
      </c>
      <c r="U65" s="24">
        <f>'9.2 melléklet'!U65+'9.3 melléklet'!U65+' 9.4 melléklet'!U65+'9.5 melléklet'!U65+'9.6 melléklet'!U65</f>
        <v>0</v>
      </c>
      <c r="V65" s="24">
        <f>'9.2 melléklet'!V65+'9.3 melléklet'!V65+' 9.4 melléklet'!V65+'9.5 melléklet'!V65+'9.6 melléklet'!V65</f>
        <v>0</v>
      </c>
      <c r="W65" s="24">
        <f>'9.2 melléklet'!W65+'9.3 melléklet'!W65+' 9.4 melléklet'!W65+'9.5 melléklet'!W65+'9.6 melléklet'!W65</f>
        <v>0</v>
      </c>
      <c r="X65" s="24">
        <f>'9.2 melléklet'!X65+'9.3 melléklet'!X65+' 9.4 melléklet'!X65+'9.5 melléklet'!X65+'9.6 melléklet'!X65</f>
        <v>0</v>
      </c>
      <c r="Y65" s="24">
        <f>'9.2 melléklet'!Y65+'9.3 melléklet'!Y65+' 9.4 melléklet'!Y65+'9.5 melléklet'!Y65+'9.6 melléklet'!Y65</f>
        <v>0</v>
      </c>
      <c r="Z65" s="24">
        <f>'9.2 melléklet'!Z65+'9.3 melléklet'!Z65+' 9.4 melléklet'!Z65+'9.5 melléklet'!Z65+'9.6 melléklet'!Z65</f>
        <v>0</v>
      </c>
      <c r="AA65" s="24">
        <f>'9.2 melléklet'!AA65+'9.3 melléklet'!AA65+' 9.4 melléklet'!AA65+'9.5 melléklet'!AA65+'9.6 melléklet'!AA65</f>
        <v>0</v>
      </c>
      <c r="AB65" s="24">
        <f>'9.2 melléklet'!AB65+'9.3 melléklet'!AB65+' 9.4 melléklet'!AB65+'9.5 melléklet'!AB65+'9.6 melléklet'!AB65</f>
        <v>0</v>
      </c>
    </row>
    <row r="66" spans="1:28" ht="25.5" x14ac:dyDescent="0.25">
      <c r="A66" s="143" t="s">
        <v>225</v>
      </c>
      <c r="B66" s="144"/>
      <c r="C66" s="23" t="s">
        <v>22</v>
      </c>
      <c r="D66" s="23" t="s">
        <v>178</v>
      </c>
      <c r="E66" s="25">
        <f>'9.2 melléklet'!E66+'9.3 melléklet'!E66+' 9.4 melléklet'!E66+'9.5 melléklet'!E66+'9.6 melléklet'!E66</f>
        <v>0</v>
      </c>
      <c r="F66" s="25">
        <f>'9.2 melléklet'!F66+'9.3 melléklet'!F66+' 9.4 melléklet'!F66+'9.5 melléklet'!F66+'9.6 melléklet'!F66</f>
        <v>0</v>
      </c>
      <c r="G66" s="25">
        <f>'9.2 melléklet'!G66+'9.3 melléklet'!G66+' 9.4 melléklet'!G66+'9.5 melléklet'!G66+'9.6 melléklet'!G66</f>
        <v>0</v>
      </c>
      <c r="H66" s="25">
        <f>'9.2 melléklet'!H66+'9.3 melléklet'!H66+' 9.4 melléklet'!H66+'9.5 melléklet'!H66+'9.6 melléklet'!H66</f>
        <v>0</v>
      </c>
      <c r="I66" s="25">
        <f>'9.2 melléklet'!I66+'9.3 melléklet'!I66+' 9.4 melléklet'!I66+'9.5 melléklet'!I66+'9.6 melléklet'!I66</f>
        <v>0</v>
      </c>
      <c r="J66" s="25">
        <f>'9.2 melléklet'!J66+'9.3 melléklet'!J66+' 9.4 melléklet'!J66+'9.5 melléklet'!J66+'9.6 melléklet'!J66</f>
        <v>0</v>
      </c>
      <c r="K66" s="25">
        <f>'9.2 melléklet'!K66+'9.3 melléklet'!K66+' 9.4 melléklet'!K66+'9.5 melléklet'!K66+'9.6 melléklet'!K66</f>
        <v>0</v>
      </c>
      <c r="L66" s="25">
        <f>'9.2 melléklet'!L66+'9.3 melléklet'!L66+' 9.4 melléklet'!L66+'9.5 melléklet'!L66+'9.6 melléklet'!L66</f>
        <v>0</v>
      </c>
      <c r="M66" s="25">
        <f>'9.2 melléklet'!M66+'9.3 melléklet'!M66+' 9.4 melléklet'!M66+'9.5 melléklet'!M66+'9.6 melléklet'!M66</f>
        <v>0</v>
      </c>
      <c r="N66" s="25">
        <f>'9.2 melléklet'!N66+'9.3 melléklet'!N66+' 9.4 melléklet'!N66+'9.5 melléklet'!N66+'9.6 melléklet'!N66</f>
        <v>0</v>
      </c>
      <c r="O66" s="25">
        <f>'9.2 melléklet'!O66+'9.3 melléklet'!O66+' 9.4 melléklet'!O66+'9.5 melléklet'!O66+'9.6 melléklet'!O66</f>
        <v>0</v>
      </c>
      <c r="P66" s="25">
        <f>'9.2 melléklet'!P66+'9.3 melléklet'!P66+' 9.4 melléklet'!P66+'9.5 melléklet'!P66+'9.6 melléklet'!P66</f>
        <v>0</v>
      </c>
      <c r="Q66" s="25">
        <f>'9.2 melléklet'!Q66+'9.3 melléklet'!Q66+' 9.4 melléklet'!Q66+'9.5 melléklet'!Q66+'9.6 melléklet'!Q66</f>
        <v>0</v>
      </c>
      <c r="R66" s="25">
        <f>'9.2 melléklet'!R66+'9.3 melléklet'!R66+' 9.4 melléklet'!R66+'9.5 melléklet'!R66+'9.6 melléklet'!R66</f>
        <v>0</v>
      </c>
      <c r="S66" s="25">
        <f>'9.2 melléklet'!S66+'9.3 melléklet'!S66+' 9.4 melléklet'!S66+'9.5 melléklet'!S66+'9.6 melléklet'!S66</f>
        <v>0</v>
      </c>
      <c r="T66" s="25">
        <f>'9.2 melléklet'!T66+'9.3 melléklet'!T66+' 9.4 melléklet'!T66+'9.5 melléklet'!T66+'9.6 melléklet'!T66</f>
        <v>0</v>
      </c>
      <c r="U66" s="25">
        <f>'9.2 melléklet'!U66+'9.3 melléklet'!U66+' 9.4 melléklet'!U66+'9.5 melléklet'!U66+'9.6 melléklet'!U66</f>
        <v>0</v>
      </c>
      <c r="V66" s="25">
        <f>'9.2 melléklet'!V66+'9.3 melléklet'!V66+' 9.4 melléklet'!V66+'9.5 melléklet'!V66+'9.6 melléklet'!V66</f>
        <v>0</v>
      </c>
      <c r="W66" s="25">
        <f>'9.2 melléklet'!W66+'9.3 melléklet'!W66+' 9.4 melléklet'!W66+'9.5 melléklet'!W66+'9.6 melléklet'!W66</f>
        <v>0</v>
      </c>
      <c r="X66" s="25">
        <f>'9.2 melléklet'!X66+'9.3 melléklet'!X66+' 9.4 melléklet'!X66+'9.5 melléklet'!X66+'9.6 melléklet'!X66</f>
        <v>0</v>
      </c>
      <c r="Y66" s="25">
        <f>'9.2 melléklet'!Y66+'9.3 melléklet'!Y66+' 9.4 melléklet'!Y66+'9.5 melléklet'!Y66+'9.6 melléklet'!Y66</f>
        <v>0</v>
      </c>
      <c r="Z66" s="25">
        <f>'9.2 melléklet'!Z66+'9.3 melléklet'!Z66+' 9.4 melléklet'!Z66+'9.5 melléklet'!Z66+'9.6 melléklet'!Z66</f>
        <v>0</v>
      </c>
      <c r="AA66" s="25">
        <f>'9.2 melléklet'!AA66+'9.3 melléklet'!AA66+' 9.4 melléklet'!AA66+'9.5 melléklet'!AA66+'9.6 melléklet'!AA66</f>
        <v>0</v>
      </c>
      <c r="AB66" s="25">
        <f>'9.2 melléklet'!AB66+'9.3 melléklet'!AB66+' 9.4 melléklet'!AB66+'9.5 melléklet'!AB66+'9.6 melléklet'!AB66</f>
        <v>0</v>
      </c>
    </row>
    <row r="67" spans="1:28" ht="25.5" x14ac:dyDescent="0.25">
      <c r="A67" s="148" t="s">
        <v>226</v>
      </c>
      <c r="B67" s="149"/>
      <c r="C67" s="30" t="s">
        <v>382</v>
      </c>
      <c r="D67" s="30" t="s">
        <v>179</v>
      </c>
      <c r="E67" s="31">
        <f>'9.2 melléklet'!E67+'9.3 melléklet'!E67+' 9.4 melléklet'!E67+'9.5 melléklet'!E67+'9.6 melléklet'!E67</f>
        <v>0</v>
      </c>
      <c r="F67" s="31">
        <f>'9.2 melléklet'!F67+'9.3 melléklet'!F67+' 9.4 melléklet'!F67+'9.5 melléklet'!F67+'9.6 melléklet'!F67</f>
        <v>0</v>
      </c>
      <c r="G67" s="31">
        <f>'9.2 melléklet'!G67+'9.3 melléklet'!G67+' 9.4 melléklet'!G67+'9.5 melléklet'!G67+'9.6 melléklet'!G67</f>
        <v>0</v>
      </c>
      <c r="H67" s="31">
        <f>'9.2 melléklet'!H67+'9.3 melléklet'!H67+' 9.4 melléklet'!H67+'9.5 melléklet'!H67+'9.6 melléklet'!H67</f>
        <v>0</v>
      </c>
      <c r="I67" s="31">
        <f>'9.2 melléklet'!I67+'9.3 melléklet'!I67+' 9.4 melléklet'!I67+'9.5 melléklet'!I67+'9.6 melléklet'!I67</f>
        <v>0</v>
      </c>
      <c r="J67" s="31">
        <f>'9.2 melléklet'!J67+'9.3 melléklet'!J67+' 9.4 melléklet'!J67+'9.5 melléklet'!J67+'9.6 melléklet'!J67</f>
        <v>0</v>
      </c>
      <c r="K67" s="31">
        <f>'9.2 melléklet'!K67+'9.3 melléklet'!K67+' 9.4 melléklet'!K67+'9.5 melléklet'!K67+'9.6 melléklet'!K67</f>
        <v>0</v>
      </c>
      <c r="L67" s="31">
        <f>'9.2 melléklet'!L67+'9.3 melléklet'!L67+' 9.4 melléklet'!L67+'9.5 melléklet'!L67+'9.6 melléklet'!L67</f>
        <v>0</v>
      </c>
      <c r="M67" s="31">
        <f>'9.2 melléklet'!M67+'9.3 melléklet'!M67+' 9.4 melléklet'!M67+'9.5 melléklet'!M67+'9.6 melléklet'!M67</f>
        <v>0</v>
      </c>
      <c r="N67" s="31">
        <f>'9.2 melléklet'!N67+'9.3 melléklet'!N67+' 9.4 melléklet'!N67+'9.5 melléklet'!N67+'9.6 melléklet'!N67</f>
        <v>0</v>
      </c>
      <c r="O67" s="31">
        <f>'9.2 melléklet'!O67+'9.3 melléklet'!O67+' 9.4 melléklet'!O67+'9.5 melléklet'!O67+'9.6 melléklet'!O67</f>
        <v>0</v>
      </c>
      <c r="P67" s="31">
        <f>'9.2 melléklet'!P67+'9.3 melléklet'!P67+' 9.4 melléklet'!P67+'9.5 melléklet'!P67+'9.6 melléklet'!P67</f>
        <v>0</v>
      </c>
      <c r="Q67" s="31">
        <f>'9.2 melléklet'!Q67+'9.3 melléklet'!Q67+' 9.4 melléklet'!Q67+'9.5 melléklet'!Q67+'9.6 melléklet'!Q67</f>
        <v>0</v>
      </c>
      <c r="R67" s="31">
        <f>'9.2 melléklet'!R67+'9.3 melléklet'!R67+' 9.4 melléklet'!R67+'9.5 melléklet'!R67+'9.6 melléklet'!R67</f>
        <v>0</v>
      </c>
      <c r="S67" s="31">
        <f>'9.2 melléklet'!S67+'9.3 melléklet'!S67+' 9.4 melléklet'!S67+'9.5 melléklet'!S67+'9.6 melléklet'!S67</f>
        <v>0</v>
      </c>
      <c r="T67" s="31">
        <f>'9.2 melléklet'!T67+'9.3 melléklet'!T67+' 9.4 melléklet'!T67+'9.5 melléklet'!T67+'9.6 melléklet'!T67</f>
        <v>0</v>
      </c>
      <c r="U67" s="31">
        <f>'9.2 melléklet'!U67+'9.3 melléklet'!U67+' 9.4 melléklet'!U67+'9.5 melléklet'!U67+'9.6 melléklet'!U67</f>
        <v>0</v>
      </c>
      <c r="V67" s="31">
        <f>'9.2 melléklet'!V67+'9.3 melléklet'!V67+' 9.4 melléklet'!V67+'9.5 melléklet'!V67+'9.6 melléklet'!V67</f>
        <v>0</v>
      </c>
      <c r="W67" s="31">
        <f>'9.2 melléklet'!W67+'9.3 melléklet'!W67+' 9.4 melléklet'!W67+'9.5 melléklet'!W67+'9.6 melléklet'!W67</f>
        <v>0</v>
      </c>
      <c r="X67" s="31">
        <f>'9.2 melléklet'!X67+'9.3 melléklet'!X67+' 9.4 melléklet'!X67+'9.5 melléklet'!X67+'9.6 melléklet'!X67</f>
        <v>0</v>
      </c>
      <c r="Y67" s="31">
        <f>'9.2 melléklet'!Y67+'9.3 melléklet'!Y67+' 9.4 melléklet'!Y67+'9.5 melléklet'!Y67+'9.6 melléklet'!Y67</f>
        <v>0</v>
      </c>
      <c r="Z67" s="31">
        <f>'9.2 melléklet'!Z67+'9.3 melléklet'!Z67+' 9.4 melléklet'!Z67+'9.5 melléklet'!Z67+'9.6 melléklet'!Z67</f>
        <v>0</v>
      </c>
      <c r="AA67" s="31">
        <f>'9.2 melléklet'!AA67+'9.3 melléklet'!AA67+' 9.4 melléklet'!AA67+'9.5 melléklet'!AA67+'9.6 melléklet'!AA67</f>
        <v>0</v>
      </c>
      <c r="AB67" s="31">
        <f>'9.2 melléklet'!AB67+'9.3 melléklet'!AB67+' 9.4 melléklet'!AB67+'9.5 melléklet'!AB67+'9.6 melléklet'!AB67</f>
        <v>0</v>
      </c>
    </row>
    <row r="68" spans="1:28" ht="51" x14ac:dyDescent="0.25">
      <c r="A68" s="146" t="s">
        <v>227</v>
      </c>
      <c r="B68" s="147"/>
      <c r="C68" s="13" t="s">
        <v>180</v>
      </c>
      <c r="D68" s="13" t="s">
        <v>181</v>
      </c>
      <c r="E68" s="29">
        <f>'9.2 melléklet'!E68+'9.3 melléklet'!E68+' 9.4 melléklet'!E68+'9.5 melléklet'!E68+'9.6 melléklet'!E68</f>
        <v>0</v>
      </c>
      <c r="F68" s="29">
        <f>'9.2 melléklet'!F68+'9.3 melléklet'!F68+' 9.4 melléklet'!F68+'9.5 melléklet'!F68+'9.6 melléklet'!F68</f>
        <v>0</v>
      </c>
      <c r="G68" s="29">
        <f>'9.2 melléklet'!G68+'9.3 melléklet'!G68+' 9.4 melléklet'!G68+'9.5 melléklet'!G68+'9.6 melléklet'!G68</f>
        <v>0</v>
      </c>
      <c r="H68" s="29">
        <f>'9.2 melléklet'!H68+'9.3 melléklet'!H68+' 9.4 melléklet'!H68+'9.5 melléklet'!H68+'9.6 melléklet'!H68</f>
        <v>0</v>
      </c>
      <c r="I68" s="29">
        <f>'9.2 melléklet'!I68+'9.3 melléklet'!I68+' 9.4 melléklet'!I68+'9.5 melléklet'!I68+'9.6 melléklet'!I68</f>
        <v>0</v>
      </c>
      <c r="J68" s="29">
        <f>'9.2 melléklet'!J68+'9.3 melléklet'!J68+' 9.4 melléklet'!J68+'9.5 melléklet'!J68+'9.6 melléklet'!J68</f>
        <v>0</v>
      </c>
      <c r="K68" s="29">
        <f>'9.2 melléklet'!K68+'9.3 melléklet'!K68+' 9.4 melléklet'!K68+'9.5 melléklet'!K68+'9.6 melléklet'!K68</f>
        <v>0</v>
      </c>
      <c r="L68" s="29">
        <f>'9.2 melléklet'!L68+'9.3 melléklet'!L68+' 9.4 melléklet'!L68+'9.5 melléklet'!L68+'9.6 melléklet'!L68</f>
        <v>0</v>
      </c>
      <c r="M68" s="29">
        <f>'9.2 melléklet'!M68+'9.3 melléklet'!M68+' 9.4 melléklet'!M68+'9.5 melléklet'!M68+'9.6 melléklet'!M68</f>
        <v>0</v>
      </c>
      <c r="N68" s="29">
        <f>'9.2 melléklet'!N68+'9.3 melléklet'!N68+' 9.4 melléklet'!N68+'9.5 melléklet'!N68+'9.6 melléklet'!N68</f>
        <v>0</v>
      </c>
      <c r="O68" s="29">
        <f>'9.2 melléklet'!O68+'9.3 melléklet'!O68+' 9.4 melléklet'!O68+'9.5 melléklet'!O68+'9.6 melléklet'!O68</f>
        <v>0</v>
      </c>
      <c r="P68" s="29">
        <f>'9.2 melléklet'!P68+'9.3 melléklet'!P68+' 9.4 melléklet'!P68+'9.5 melléklet'!P68+'9.6 melléklet'!P68</f>
        <v>0</v>
      </c>
      <c r="Q68" s="29">
        <f>'9.2 melléklet'!Q68+'9.3 melléklet'!Q68+' 9.4 melléklet'!Q68+'9.5 melléklet'!Q68+'9.6 melléklet'!Q68</f>
        <v>0</v>
      </c>
      <c r="R68" s="29">
        <f>'9.2 melléklet'!R68+'9.3 melléklet'!R68+' 9.4 melléklet'!R68+'9.5 melléklet'!R68+'9.6 melléklet'!R68</f>
        <v>0</v>
      </c>
      <c r="S68" s="29">
        <f>'9.2 melléklet'!S68+'9.3 melléklet'!S68+' 9.4 melléklet'!S68+'9.5 melléklet'!S68+'9.6 melléklet'!S68</f>
        <v>0</v>
      </c>
      <c r="T68" s="29">
        <f>'9.2 melléklet'!T68+'9.3 melléklet'!T68+' 9.4 melléklet'!T68+'9.5 melléklet'!T68+'9.6 melléklet'!T68</f>
        <v>0</v>
      </c>
      <c r="U68" s="29">
        <f>'9.2 melléklet'!U68+'9.3 melléklet'!U68+' 9.4 melléklet'!U68+'9.5 melléklet'!U68+'9.6 melléklet'!U68</f>
        <v>0</v>
      </c>
      <c r="V68" s="29">
        <f>'9.2 melléklet'!V68+'9.3 melléklet'!V68+' 9.4 melléklet'!V68+'9.5 melléklet'!V68+'9.6 melléklet'!V68</f>
        <v>0</v>
      </c>
      <c r="W68" s="29">
        <f>'9.2 melléklet'!W68+'9.3 melléklet'!W68+' 9.4 melléklet'!W68+'9.5 melléklet'!W68+'9.6 melléklet'!W68</f>
        <v>0</v>
      </c>
      <c r="X68" s="29">
        <f>'9.2 melléklet'!X68+'9.3 melléklet'!X68+' 9.4 melléklet'!X68+'9.5 melléklet'!X68+'9.6 melléklet'!X68</f>
        <v>0</v>
      </c>
      <c r="Y68" s="29">
        <f>'9.2 melléklet'!Y68+'9.3 melléklet'!Y68+' 9.4 melléklet'!Y68+'9.5 melléklet'!Y68+'9.6 melléklet'!Y68</f>
        <v>0</v>
      </c>
      <c r="Z68" s="29">
        <f>'9.2 melléklet'!Z68+'9.3 melléklet'!Z68+' 9.4 melléklet'!Z68+'9.5 melléklet'!Z68+'9.6 melléklet'!Z68</f>
        <v>0</v>
      </c>
      <c r="AA68" s="29">
        <f>'9.2 melléklet'!AA68+'9.3 melléklet'!AA68+' 9.4 melléklet'!AA68+'9.5 melléklet'!AA68+'9.6 melléklet'!AA68</f>
        <v>0</v>
      </c>
      <c r="AB68" s="29">
        <f>'9.2 melléklet'!AB68+'9.3 melléklet'!AB68+' 9.4 melléklet'!AB68+'9.5 melléklet'!AB68+'9.6 melléklet'!AB68</f>
        <v>0</v>
      </c>
    </row>
    <row r="69" spans="1:28" ht="38.25" x14ac:dyDescent="0.25">
      <c r="A69" s="146" t="s">
        <v>228</v>
      </c>
      <c r="B69" s="147"/>
      <c r="C69" s="13" t="s">
        <v>182</v>
      </c>
      <c r="D69" s="13" t="s">
        <v>183</v>
      </c>
      <c r="E69" s="29">
        <f>'9.2 melléklet'!E69+'9.3 melléklet'!E69+' 9.4 melléklet'!E69+'9.5 melléklet'!E69+'9.6 melléklet'!E69</f>
        <v>0</v>
      </c>
      <c r="F69" s="29">
        <f>'9.2 melléklet'!F69+'9.3 melléklet'!F69+' 9.4 melléklet'!F69+'9.5 melléklet'!F69+'9.6 melléklet'!F69</f>
        <v>0</v>
      </c>
      <c r="G69" s="29">
        <f>'9.2 melléklet'!G69+'9.3 melléklet'!G69+' 9.4 melléklet'!G69+'9.5 melléklet'!G69+'9.6 melléklet'!G69</f>
        <v>0</v>
      </c>
      <c r="H69" s="29">
        <f>'9.2 melléklet'!H69+'9.3 melléklet'!H69+' 9.4 melléklet'!H69+'9.5 melléklet'!H69+'9.6 melléklet'!H69</f>
        <v>0</v>
      </c>
      <c r="I69" s="29">
        <f>'9.2 melléklet'!I69+'9.3 melléklet'!I69+' 9.4 melléklet'!I69+'9.5 melléklet'!I69+'9.6 melléklet'!I69</f>
        <v>0</v>
      </c>
      <c r="J69" s="29">
        <f>'9.2 melléklet'!J69+'9.3 melléklet'!J69+' 9.4 melléklet'!J69+'9.5 melléklet'!J69+'9.6 melléklet'!J69</f>
        <v>0</v>
      </c>
      <c r="K69" s="29">
        <f>'9.2 melléklet'!K69+'9.3 melléklet'!K69+' 9.4 melléklet'!K69+'9.5 melléklet'!K69+'9.6 melléklet'!K69</f>
        <v>0</v>
      </c>
      <c r="L69" s="29">
        <f>'9.2 melléklet'!L69+'9.3 melléklet'!L69+' 9.4 melléklet'!L69+'9.5 melléklet'!L69+'9.6 melléklet'!L69</f>
        <v>0</v>
      </c>
      <c r="M69" s="29">
        <f>'9.2 melléklet'!M69+'9.3 melléklet'!M69+' 9.4 melléklet'!M69+'9.5 melléklet'!M69+'9.6 melléklet'!M69</f>
        <v>0</v>
      </c>
      <c r="N69" s="29">
        <f>'9.2 melléklet'!N69+'9.3 melléklet'!N69+' 9.4 melléklet'!N69+'9.5 melléklet'!N69+'9.6 melléklet'!N69</f>
        <v>0</v>
      </c>
      <c r="O69" s="29">
        <f>'9.2 melléklet'!O69+'9.3 melléklet'!O69+' 9.4 melléklet'!O69+'9.5 melléklet'!O69+'9.6 melléklet'!O69</f>
        <v>0</v>
      </c>
      <c r="P69" s="29">
        <f>'9.2 melléklet'!P69+'9.3 melléklet'!P69+' 9.4 melléklet'!P69+'9.5 melléklet'!P69+'9.6 melléklet'!P69</f>
        <v>0</v>
      </c>
      <c r="Q69" s="29">
        <f>'9.2 melléklet'!Q69+'9.3 melléklet'!Q69+' 9.4 melléklet'!Q69+'9.5 melléklet'!Q69+'9.6 melléklet'!Q69</f>
        <v>0</v>
      </c>
      <c r="R69" s="29">
        <f>'9.2 melléklet'!R69+'9.3 melléklet'!R69+' 9.4 melléklet'!R69+'9.5 melléklet'!R69+'9.6 melléklet'!R69</f>
        <v>0</v>
      </c>
      <c r="S69" s="29">
        <f>'9.2 melléklet'!S69+'9.3 melléklet'!S69+' 9.4 melléklet'!S69+'9.5 melléklet'!S69+'9.6 melléklet'!S69</f>
        <v>0</v>
      </c>
      <c r="T69" s="29">
        <f>'9.2 melléklet'!T69+'9.3 melléklet'!T69+' 9.4 melléklet'!T69+'9.5 melléklet'!T69+'9.6 melléklet'!T69</f>
        <v>0</v>
      </c>
      <c r="U69" s="29">
        <f>'9.2 melléklet'!U69+'9.3 melléklet'!U69+' 9.4 melléklet'!U69+'9.5 melléklet'!U69+'9.6 melléklet'!U69</f>
        <v>0</v>
      </c>
      <c r="V69" s="29">
        <f>'9.2 melléklet'!V69+'9.3 melléklet'!V69+' 9.4 melléklet'!V69+'9.5 melléklet'!V69+'9.6 melléklet'!V69</f>
        <v>0</v>
      </c>
      <c r="W69" s="29">
        <f>'9.2 melléklet'!W69+'9.3 melléklet'!W69+' 9.4 melléklet'!W69+'9.5 melléklet'!W69+'9.6 melléklet'!W69</f>
        <v>0</v>
      </c>
      <c r="X69" s="29">
        <f>'9.2 melléklet'!X69+'9.3 melléklet'!X69+' 9.4 melléklet'!X69+'9.5 melléklet'!X69+'9.6 melléklet'!X69</f>
        <v>0</v>
      </c>
      <c r="Y69" s="29">
        <f>'9.2 melléklet'!Y69+'9.3 melléklet'!Y69+' 9.4 melléklet'!Y69+'9.5 melléklet'!Y69+'9.6 melléklet'!Y69</f>
        <v>0</v>
      </c>
      <c r="Z69" s="29">
        <f>'9.2 melléklet'!Z69+'9.3 melléklet'!Z69+' 9.4 melléklet'!Z69+'9.5 melléklet'!Z69+'9.6 melléklet'!Z69</f>
        <v>0</v>
      </c>
      <c r="AA69" s="29">
        <f>'9.2 melléklet'!AA69+'9.3 melléklet'!AA69+' 9.4 melléklet'!AA69+'9.5 melléklet'!AA69+'9.6 melléklet'!AA69</f>
        <v>0</v>
      </c>
      <c r="AB69" s="29">
        <f>'9.2 melléklet'!AB69+'9.3 melléklet'!AB69+' 9.4 melléklet'!AB69+'9.5 melléklet'!AB69+'9.6 melléklet'!AB69</f>
        <v>0</v>
      </c>
    </row>
    <row r="70" spans="1:28" ht="51" x14ac:dyDescent="0.25">
      <c r="A70" s="146" t="s">
        <v>229</v>
      </c>
      <c r="B70" s="147"/>
      <c r="C70" s="13" t="s">
        <v>184</v>
      </c>
      <c r="D70" s="13" t="s">
        <v>185</v>
      </c>
      <c r="E70" s="29">
        <f>'9.2 melléklet'!E70+'9.3 melléklet'!E70+' 9.4 melléklet'!E70+'9.5 melléklet'!E70+'9.6 melléklet'!E70</f>
        <v>0</v>
      </c>
      <c r="F70" s="29">
        <f>'9.2 melléklet'!F70+'9.3 melléklet'!F70+' 9.4 melléklet'!F70+'9.5 melléklet'!F70+'9.6 melléklet'!F70</f>
        <v>0</v>
      </c>
      <c r="G70" s="29">
        <f>'9.2 melléklet'!G70+'9.3 melléklet'!G70+' 9.4 melléklet'!G70+'9.5 melléklet'!G70+'9.6 melléklet'!G70</f>
        <v>0</v>
      </c>
      <c r="H70" s="29">
        <f>'9.2 melléklet'!H70+'9.3 melléklet'!H70+' 9.4 melléklet'!H70+'9.5 melléklet'!H70+'9.6 melléklet'!H70</f>
        <v>0</v>
      </c>
      <c r="I70" s="29">
        <f>'9.2 melléklet'!I70+'9.3 melléklet'!I70+' 9.4 melléklet'!I70+'9.5 melléklet'!I70+'9.6 melléklet'!I70</f>
        <v>0</v>
      </c>
      <c r="J70" s="29">
        <f>'9.2 melléklet'!J70+'9.3 melléklet'!J70+' 9.4 melléklet'!J70+'9.5 melléklet'!J70+'9.6 melléklet'!J70</f>
        <v>0</v>
      </c>
      <c r="K70" s="29">
        <f>'9.2 melléklet'!K70+'9.3 melléklet'!K70+' 9.4 melléklet'!K70+'9.5 melléklet'!K70+'9.6 melléklet'!K70</f>
        <v>0</v>
      </c>
      <c r="L70" s="29">
        <f>'9.2 melléklet'!L70+'9.3 melléklet'!L70+' 9.4 melléklet'!L70+'9.5 melléklet'!L70+'9.6 melléklet'!L70</f>
        <v>0</v>
      </c>
      <c r="M70" s="29">
        <f>'9.2 melléklet'!M70+'9.3 melléklet'!M70+' 9.4 melléklet'!M70+'9.5 melléklet'!M70+'9.6 melléklet'!M70</f>
        <v>0</v>
      </c>
      <c r="N70" s="29">
        <f>'9.2 melléklet'!N70+'9.3 melléklet'!N70+' 9.4 melléklet'!N70+'9.5 melléklet'!N70+'9.6 melléklet'!N70</f>
        <v>0</v>
      </c>
      <c r="O70" s="29">
        <f>'9.2 melléklet'!O70+'9.3 melléklet'!O70+' 9.4 melléklet'!O70+'9.5 melléklet'!O70+'9.6 melléklet'!O70</f>
        <v>0</v>
      </c>
      <c r="P70" s="29">
        <f>'9.2 melléklet'!P70+'9.3 melléklet'!P70+' 9.4 melléklet'!P70+'9.5 melléklet'!P70+'9.6 melléklet'!P70</f>
        <v>0</v>
      </c>
      <c r="Q70" s="29">
        <f>'9.2 melléklet'!Q70+'9.3 melléklet'!Q70+' 9.4 melléklet'!Q70+'9.5 melléklet'!Q70+'9.6 melléklet'!Q70</f>
        <v>0</v>
      </c>
      <c r="R70" s="29">
        <f>'9.2 melléklet'!R70+'9.3 melléklet'!R70+' 9.4 melléklet'!R70+'9.5 melléklet'!R70+'9.6 melléklet'!R70</f>
        <v>0</v>
      </c>
      <c r="S70" s="29">
        <f>'9.2 melléklet'!S70+'9.3 melléklet'!S70+' 9.4 melléklet'!S70+'9.5 melléklet'!S70+'9.6 melléklet'!S70</f>
        <v>0</v>
      </c>
      <c r="T70" s="29">
        <f>'9.2 melléklet'!T70+'9.3 melléklet'!T70+' 9.4 melléklet'!T70+'9.5 melléklet'!T70+'9.6 melléklet'!T70</f>
        <v>0</v>
      </c>
      <c r="U70" s="29">
        <f>'9.2 melléklet'!U70+'9.3 melléklet'!U70+' 9.4 melléklet'!U70+'9.5 melléklet'!U70+'9.6 melléklet'!U70</f>
        <v>0</v>
      </c>
      <c r="V70" s="29">
        <f>'9.2 melléklet'!V70+'9.3 melléklet'!V70+' 9.4 melléklet'!V70+'9.5 melléklet'!V70+'9.6 melléklet'!V70</f>
        <v>0</v>
      </c>
      <c r="W70" s="29">
        <f>'9.2 melléklet'!W70+'9.3 melléklet'!W70+' 9.4 melléklet'!W70+'9.5 melléklet'!W70+'9.6 melléklet'!W70</f>
        <v>0</v>
      </c>
      <c r="X70" s="29">
        <f>'9.2 melléklet'!X70+'9.3 melléklet'!X70+' 9.4 melléklet'!X70+'9.5 melléklet'!X70+'9.6 melléklet'!X70</f>
        <v>0</v>
      </c>
      <c r="Y70" s="29">
        <f>'9.2 melléklet'!Y70+'9.3 melléklet'!Y70+' 9.4 melléklet'!Y70+'9.5 melléklet'!Y70+'9.6 melléklet'!Y70</f>
        <v>0</v>
      </c>
      <c r="Z70" s="29">
        <f>'9.2 melléklet'!Z70+'9.3 melléklet'!Z70+' 9.4 melléklet'!Z70+'9.5 melléklet'!Z70+'9.6 melléklet'!Z70</f>
        <v>0</v>
      </c>
      <c r="AA70" s="29">
        <f>'9.2 melléklet'!AA70+'9.3 melléklet'!AA70+' 9.4 melléklet'!AA70+'9.5 melléklet'!AA70+'9.6 melléklet'!AA70</f>
        <v>0</v>
      </c>
      <c r="AB70" s="29">
        <f>'9.2 melléklet'!AB70+'9.3 melléklet'!AB70+' 9.4 melléklet'!AB70+'9.5 melléklet'!AB70+'9.6 melléklet'!AB70</f>
        <v>0</v>
      </c>
    </row>
    <row r="71" spans="1:28" ht="51" x14ac:dyDescent="0.25">
      <c r="A71" s="146" t="s">
        <v>230</v>
      </c>
      <c r="B71" s="147"/>
      <c r="C71" s="13" t="s">
        <v>186</v>
      </c>
      <c r="D71" s="13" t="s">
        <v>187</v>
      </c>
      <c r="E71" s="29">
        <f>'9.2 melléklet'!E71+'9.3 melléklet'!E71+' 9.4 melléklet'!E71+'9.5 melléklet'!E71+'9.6 melléklet'!E71</f>
        <v>0</v>
      </c>
      <c r="F71" s="29">
        <f>'9.2 melléklet'!F71+'9.3 melléklet'!F71+' 9.4 melléklet'!F71+'9.5 melléklet'!F71+'9.6 melléklet'!F71</f>
        <v>0</v>
      </c>
      <c r="G71" s="29">
        <f>'9.2 melléklet'!G71+'9.3 melléklet'!G71+' 9.4 melléklet'!G71+'9.5 melléklet'!G71+'9.6 melléklet'!G71</f>
        <v>0</v>
      </c>
      <c r="H71" s="29">
        <f>'9.2 melléklet'!H71+'9.3 melléklet'!H71+' 9.4 melléklet'!H71+'9.5 melléklet'!H71+'9.6 melléklet'!H71</f>
        <v>0</v>
      </c>
      <c r="I71" s="29">
        <f>'9.2 melléklet'!I71+'9.3 melléklet'!I71+' 9.4 melléklet'!I71+'9.5 melléklet'!I71+'9.6 melléklet'!I71</f>
        <v>0</v>
      </c>
      <c r="J71" s="29">
        <f>'9.2 melléklet'!J71+'9.3 melléklet'!J71+' 9.4 melléklet'!J71+'9.5 melléklet'!J71+'9.6 melléklet'!J71</f>
        <v>0</v>
      </c>
      <c r="K71" s="29">
        <f>'9.2 melléklet'!K71+'9.3 melléklet'!K71+' 9.4 melléklet'!K71+'9.5 melléklet'!K71+'9.6 melléklet'!K71</f>
        <v>0</v>
      </c>
      <c r="L71" s="29">
        <f>'9.2 melléklet'!L71+'9.3 melléklet'!L71+' 9.4 melléklet'!L71+'9.5 melléklet'!L71+'9.6 melléklet'!L71</f>
        <v>0</v>
      </c>
      <c r="M71" s="29">
        <f>'9.2 melléklet'!M71+'9.3 melléklet'!M71+' 9.4 melléklet'!M71+'9.5 melléklet'!M71+'9.6 melléklet'!M71</f>
        <v>0</v>
      </c>
      <c r="N71" s="29">
        <f>'9.2 melléklet'!N71+'9.3 melléklet'!N71+' 9.4 melléklet'!N71+'9.5 melléklet'!N71+'9.6 melléklet'!N71</f>
        <v>0</v>
      </c>
      <c r="O71" s="29">
        <f>'9.2 melléklet'!O71+'9.3 melléklet'!O71+' 9.4 melléklet'!O71+'9.5 melléklet'!O71+'9.6 melléklet'!O71</f>
        <v>0</v>
      </c>
      <c r="P71" s="29">
        <f>'9.2 melléklet'!P71+'9.3 melléklet'!P71+' 9.4 melléklet'!P71+'9.5 melléklet'!P71+'9.6 melléklet'!P71</f>
        <v>0</v>
      </c>
      <c r="Q71" s="29">
        <f>'9.2 melléklet'!Q71+'9.3 melléklet'!Q71+' 9.4 melléklet'!Q71+'9.5 melléklet'!Q71+'9.6 melléklet'!Q71</f>
        <v>0</v>
      </c>
      <c r="R71" s="29">
        <f>'9.2 melléklet'!R71+'9.3 melléklet'!R71+' 9.4 melléklet'!R71+'9.5 melléklet'!R71+'9.6 melléklet'!R71</f>
        <v>0</v>
      </c>
      <c r="S71" s="29">
        <f>'9.2 melléklet'!S71+'9.3 melléklet'!S71+' 9.4 melléklet'!S71+'9.5 melléklet'!S71+'9.6 melléklet'!S71</f>
        <v>0</v>
      </c>
      <c r="T71" s="29">
        <f>'9.2 melléklet'!T71+'9.3 melléklet'!T71+' 9.4 melléklet'!T71+'9.5 melléklet'!T71+'9.6 melléklet'!T71</f>
        <v>0</v>
      </c>
      <c r="U71" s="29">
        <f>'9.2 melléklet'!U71+'9.3 melléklet'!U71+' 9.4 melléklet'!U71+'9.5 melléklet'!U71+'9.6 melléklet'!U71</f>
        <v>0</v>
      </c>
      <c r="V71" s="29">
        <f>'9.2 melléklet'!V71+'9.3 melléklet'!V71+' 9.4 melléklet'!V71+'9.5 melléklet'!V71+'9.6 melléklet'!V71</f>
        <v>0</v>
      </c>
      <c r="W71" s="29">
        <f>'9.2 melléklet'!W71+'9.3 melléklet'!W71+' 9.4 melléklet'!W71+'9.5 melléklet'!W71+'9.6 melléklet'!W71</f>
        <v>0</v>
      </c>
      <c r="X71" s="29">
        <f>'9.2 melléklet'!X71+'9.3 melléklet'!X71+' 9.4 melléklet'!X71+'9.5 melléklet'!X71+'9.6 melléklet'!X71</f>
        <v>0</v>
      </c>
      <c r="Y71" s="29">
        <f>'9.2 melléklet'!Y71+'9.3 melléklet'!Y71+' 9.4 melléklet'!Y71+'9.5 melléklet'!Y71+'9.6 melléklet'!Y71</f>
        <v>0</v>
      </c>
      <c r="Z71" s="29">
        <f>'9.2 melléklet'!Z71+'9.3 melléklet'!Z71+' 9.4 melléklet'!Z71+'9.5 melléklet'!Z71+'9.6 melléklet'!Z71</f>
        <v>0</v>
      </c>
      <c r="AA71" s="29">
        <f>'9.2 melléklet'!AA71+'9.3 melléklet'!AA71+' 9.4 melléklet'!AA71+'9.5 melléklet'!AA71+'9.6 melléklet'!AA71</f>
        <v>0</v>
      </c>
      <c r="AB71" s="29">
        <f>'9.2 melléklet'!AB71+'9.3 melléklet'!AB71+' 9.4 melléklet'!AB71+'9.5 melléklet'!AB71+'9.6 melléklet'!AB71</f>
        <v>0</v>
      </c>
    </row>
    <row r="72" spans="1:28" ht="25.5" x14ac:dyDescent="0.25">
      <c r="A72" s="146" t="s">
        <v>231</v>
      </c>
      <c r="B72" s="147"/>
      <c r="C72" s="13" t="s">
        <v>188</v>
      </c>
      <c r="D72" s="13" t="s">
        <v>189</v>
      </c>
      <c r="E72" s="29">
        <f>'9.2 melléklet'!E72+'9.3 melléklet'!E72+' 9.4 melléklet'!E72+'9.5 melléklet'!E72+'9.6 melléklet'!E72</f>
        <v>0</v>
      </c>
      <c r="F72" s="29">
        <f>'9.2 melléklet'!F72+'9.3 melléklet'!F72+' 9.4 melléklet'!F72+'9.5 melléklet'!F72+'9.6 melléklet'!F72</f>
        <v>0</v>
      </c>
      <c r="G72" s="29">
        <f>'9.2 melléklet'!G72+'9.3 melléklet'!G72+' 9.4 melléklet'!G72+'9.5 melléklet'!G72+'9.6 melléklet'!G72</f>
        <v>0</v>
      </c>
      <c r="H72" s="29">
        <f>'9.2 melléklet'!H72+'9.3 melléklet'!H72+' 9.4 melléklet'!H72+'9.5 melléklet'!H72+'9.6 melléklet'!H72</f>
        <v>0</v>
      </c>
      <c r="I72" s="29">
        <f>'9.2 melléklet'!I72+'9.3 melléklet'!I72+' 9.4 melléklet'!I72+'9.5 melléklet'!I72+'9.6 melléklet'!I72</f>
        <v>0</v>
      </c>
      <c r="J72" s="29">
        <f>'9.2 melléklet'!J72+'9.3 melléklet'!J72+' 9.4 melléklet'!J72+'9.5 melléklet'!J72+'9.6 melléklet'!J72</f>
        <v>0</v>
      </c>
      <c r="K72" s="29">
        <f>'9.2 melléklet'!K72+'9.3 melléklet'!K72+' 9.4 melléklet'!K72+'9.5 melléklet'!K72+'9.6 melléklet'!K72</f>
        <v>0</v>
      </c>
      <c r="L72" s="29">
        <f>'9.2 melléklet'!L72+'9.3 melléklet'!L72+' 9.4 melléklet'!L72+'9.5 melléklet'!L72+'9.6 melléklet'!L72</f>
        <v>0</v>
      </c>
      <c r="M72" s="29">
        <f>'9.2 melléklet'!M72+'9.3 melléklet'!M72+' 9.4 melléklet'!M72+'9.5 melléklet'!M72+'9.6 melléklet'!M72</f>
        <v>0</v>
      </c>
      <c r="N72" s="29">
        <f>'9.2 melléklet'!N72+'9.3 melléklet'!N72+' 9.4 melléklet'!N72+'9.5 melléklet'!N72+'9.6 melléklet'!N72</f>
        <v>0</v>
      </c>
      <c r="O72" s="29">
        <f>'9.2 melléklet'!O72+'9.3 melléklet'!O72+' 9.4 melléklet'!O72+'9.5 melléklet'!O72+'9.6 melléklet'!O72</f>
        <v>0</v>
      </c>
      <c r="P72" s="29">
        <f>'9.2 melléklet'!P72+'9.3 melléklet'!P72+' 9.4 melléklet'!P72+'9.5 melléklet'!P72+'9.6 melléklet'!P72</f>
        <v>0</v>
      </c>
      <c r="Q72" s="29">
        <f>'9.2 melléklet'!Q72+'9.3 melléklet'!Q72+' 9.4 melléklet'!Q72+'9.5 melléklet'!Q72+'9.6 melléklet'!Q72</f>
        <v>0</v>
      </c>
      <c r="R72" s="29">
        <f>'9.2 melléklet'!R72+'9.3 melléklet'!R72+' 9.4 melléklet'!R72+'9.5 melléklet'!R72+'9.6 melléklet'!R72</f>
        <v>0</v>
      </c>
      <c r="S72" s="29">
        <f>'9.2 melléklet'!S72+'9.3 melléklet'!S72+' 9.4 melléklet'!S72+'9.5 melléklet'!S72+'9.6 melléklet'!S72</f>
        <v>0</v>
      </c>
      <c r="T72" s="29">
        <f>'9.2 melléklet'!T72+'9.3 melléklet'!T72+' 9.4 melléklet'!T72+'9.5 melléklet'!T72+'9.6 melléklet'!T72</f>
        <v>0</v>
      </c>
      <c r="U72" s="29">
        <f>'9.2 melléklet'!U72+'9.3 melléklet'!U72+' 9.4 melléklet'!U72+'9.5 melléklet'!U72+'9.6 melléklet'!U72</f>
        <v>0</v>
      </c>
      <c r="V72" s="29">
        <f>'9.2 melléklet'!V72+'9.3 melléklet'!V72+' 9.4 melléklet'!V72+'9.5 melléklet'!V72+'9.6 melléklet'!V72</f>
        <v>0</v>
      </c>
      <c r="W72" s="29">
        <f>'9.2 melléklet'!W72+'9.3 melléklet'!W72+' 9.4 melléklet'!W72+'9.5 melléklet'!W72+'9.6 melléklet'!W72</f>
        <v>0</v>
      </c>
      <c r="X72" s="29">
        <f>'9.2 melléklet'!X72+'9.3 melléklet'!X72+' 9.4 melléklet'!X72+'9.5 melléklet'!X72+'9.6 melléklet'!X72</f>
        <v>0</v>
      </c>
      <c r="Y72" s="29">
        <f>'9.2 melléklet'!Y72+'9.3 melléklet'!Y72+' 9.4 melléklet'!Y72+'9.5 melléklet'!Y72+'9.6 melléklet'!Y72</f>
        <v>0</v>
      </c>
      <c r="Z72" s="29">
        <f>'9.2 melléklet'!Z72+'9.3 melléklet'!Z72+' 9.4 melléklet'!Z72+'9.5 melléklet'!Z72+'9.6 melléklet'!Z72</f>
        <v>0</v>
      </c>
      <c r="AA72" s="29">
        <f>'9.2 melléklet'!AA72+'9.3 melléklet'!AA72+' 9.4 melléklet'!AA72+'9.5 melléklet'!AA72+'9.6 melléklet'!AA72</f>
        <v>0</v>
      </c>
      <c r="AB72" s="29">
        <f>'9.2 melléklet'!AB72+'9.3 melléklet'!AB72+' 9.4 melléklet'!AB72+'9.5 melléklet'!AB72+'9.6 melléklet'!AB72</f>
        <v>0</v>
      </c>
    </row>
    <row r="73" spans="1:28" ht="25.5" x14ac:dyDescent="0.25">
      <c r="A73" s="148" t="s">
        <v>232</v>
      </c>
      <c r="B73" s="149"/>
      <c r="C73" s="30" t="s">
        <v>381</v>
      </c>
      <c r="D73" s="30" t="s">
        <v>190</v>
      </c>
      <c r="E73" s="32">
        <f>'9.2 melléklet'!E73+'9.3 melléklet'!E73+' 9.4 melléklet'!E73+'9.5 melléklet'!E73+'9.6 melléklet'!E73</f>
        <v>0</v>
      </c>
      <c r="F73" s="32">
        <f>'9.2 melléklet'!F73+'9.3 melléklet'!F73+' 9.4 melléklet'!F73+'9.5 melléklet'!F73+'9.6 melléklet'!F73</f>
        <v>0</v>
      </c>
      <c r="G73" s="32">
        <f>'9.2 melléklet'!G73+'9.3 melléklet'!G73+' 9.4 melléklet'!G73+'9.5 melléklet'!G73+'9.6 melléklet'!G73</f>
        <v>0</v>
      </c>
      <c r="H73" s="32">
        <f>'9.2 melléklet'!H73+'9.3 melléklet'!H73+' 9.4 melléklet'!H73+'9.5 melléklet'!H73+'9.6 melléklet'!H73</f>
        <v>0</v>
      </c>
      <c r="I73" s="32">
        <f>'9.2 melléklet'!I73+'9.3 melléklet'!I73+' 9.4 melléklet'!I73+'9.5 melléklet'!I73+'9.6 melléklet'!I73</f>
        <v>0</v>
      </c>
      <c r="J73" s="32">
        <f>'9.2 melléklet'!J73+'9.3 melléklet'!J73+' 9.4 melléklet'!J73+'9.5 melléklet'!J73+'9.6 melléklet'!J73</f>
        <v>0</v>
      </c>
      <c r="K73" s="32">
        <f>'9.2 melléklet'!K73+'9.3 melléklet'!K73+' 9.4 melléklet'!K73+'9.5 melléklet'!K73+'9.6 melléklet'!K73</f>
        <v>0</v>
      </c>
      <c r="L73" s="32">
        <f>'9.2 melléklet'!L73+'9.3 melléklet'!L73+' 9.4 melléklet'!L73+'9.5 melléklet'!L73+'9.6 melléklet'!L73</f>
        <v>0</v>
      </c>
      <c r="M73" s="32">
        <f>'9.2 melléklet'!M73+'9.3 melléklet'!M73+' 9.4 melléklet'!M73+'9.5 melléklet'!M73+'9.6 melléklet'!M73</f>
        <v>0</v>
      </c>
      <c r="N73" s="32">
        <f>'9.2 melléklet'!N73+'9.3 melléklet'!N73+' 9.4 melléklet'!N73+'9.5 melléklet'!N73+'9.6 melléklet'!N73</f>
        <v>0</v>
      </c>
      <c r="O73" s="32">
        <f>'9.2 melléklet'!O73+'9.3 melléklet'!O73+' 9.4 melléklet'!O73+'9.5 melléklet'!O73+'9.6 melléklet'!O73</f>
        <v>0</v>
      </c>
      <c r="P73" s="32">
        <f>'9.2 melléklet'!P73+'9.3 melléklet'!P73+' 9.4 melléklet'!P73+'9.5 melléklet'!P73+'9.6 melléklet'!P73</f>
        <v>0</v>
      </c>
      <c r="Q73" s="32">
        <f>'9.2 melléklet'!Q73+'9.3 melléklet'!Q73+' 9.4 melléklet'!Q73+'9.5 melléklet'!Q73+'9.6 melléklet'!Q73</f>
        <v>0</v>
      </c>
      <c r="R73" s="32">
        <f>'9.2 melléklet'!R73+'9.3 melléklet'!R73+' 9.4 melléklet'!R73+'9.5 melléklet'!R73+'9.6 melléklet'!R73</f>
        <v>0</v>
      </c>
      <c r="S73" s="32">
        <f>'9.2 melléklet'!S73+'9.3 melléklet'!S73+' 9.4 melléklet'!S73+'9.5 melléklet'!S73+'9.6 melléklet'!S73</f>
        <v>0</v>
      </c>
      <c r="T73" s="32">
        <f>'9.2 melléklet'!T73+'9.3 melléklet'!T73+' 9.4 melléklet'!T73+'9.5 melléklet'!T73+'9.6 melléklet'!T73</f>
        <v>0</v>
      </c>
      <c r="U73" s="32">
        <f>'9.2 melléklet'!U73+'9.3 melléklet'!U73+' 9.4 melléklet'!U73+'9.5 melléklet'!U73+'9.6 melléklet'!U73</f>
        <v>0</v>
      </c>
      <c r="V73" s="32">
        <f>'9.2 melléklet'!V73+'9.3 melléklet'!V73+' 9.4 melléklet'!V73+'9.5 melléklet'!V73+'9.6 melléklet'!V73</f>
        <v>0</v>
      </c>
      <c r="W73" s="32">
        <f>'9.2 melléklet'!W73+'9.3 melléklet'!W73+' 9.4 melléklet'!W73+'9.5 melléklet'!W73+'9.6 melléklet'!W73</f>
        <v>0</v>
      </c>
      <c r="X73" s="32">
        <f>'9.2 melléklet'!X73+'9.3 melléklet'!X73+' 9.4 melléklet'!X73+'9.5 melléklet'!X73+'9.6 melléklet'!X73</f>
        <v>0</v>
      </c>
      <c r="Y73" s="32">
        <f>'9.2 melléklet'!Y73+'9.3 melléklet'!Y73+' 9.4 melléklet'!Y73+'9.5 melléklet'!Y73+'9.6 melléklet'!Y73</f>
        <v>0</v>
      </c>
      <c r="Z73" s="32">
        <f>'9.2 melléklet'!Z73+'9.3 melléklet'!Z73+' 9.4 melléklet'!Z73+'9.5 melléklet'!Z73+'9.6 melléklet'!Z73</f>
        <v>0</v>
      </c>
      <c r="AA73" s="32">
        <f>'9.2 melléklet'!AA73+'9.3 melléklet'!AA73+' 9.4 melléklet'!AA73+'9.5 melléklet'!AA73+'9.6 melléklet'!AA73</f>
        <v>0</v>
      </c>
      <c r="AB73" s="32">
        <f>'9.2 melléklet'!AB73+'9.3 melléklet'!AB73+' 9.4 melléklet'!AB73+'9.5 melléklet'!AB73+'9.6 melléklet'!AB73</f>
        <v>0</v>
      </c>
    </row>
    <row r="74" spans="1:28" ht="51" x14ac:dyDescent="0.25">
      <c r="A74" s="143" t="s">
        <v>233</v>
      </c>
      <c r="B74" s="144"/>
      <c r="C74" s="23" t="s">
        <v>191</v>
      </c>
      <c r="D74" s="23" t="s">
        <v>192</v>
      </c>
      <c r="E74" s="25">
        <f>'9.2 melléklet'!E74+'9.3 melléklet'!E74+' 9.4 melléklet'!E74+'9.5 melléklet'!E74+'9.6 melléklet'!E74</f>
        <v>0</v>
      </c>
      <c r="F74" s="25">
        <f>'9.2 melléklet'!F74+'9.3 melléklet'!F74+' 9.4 melléklet'!F74+'9.5 melléklet'!F74+'9.6 melléklet'!F74</f>
        <v>0</v>
      </c>
      <c r="G74" s="25">
        <f>'9.2 melléklet'!G74+'9.3 melléklet'!G74+' 9.4 melléklet'!G74+'9.5 melléklet'!G74+'9.6 melléklet'!G74</f>
        <v>0</v>
      </c>
      <c r="H74" s="25">
        <f>'9.2 melléklet'!H74+'9.3 melléklet'!H74+' 9.4 melléklet'!H74+'9.5 melléklet'!H74+'9.6 melléklet'!H74</f>
        <v>0</v>
      </c>
      <c r="I74" s="25">
        <f>'9.2 melléklet'!I74+'9.3 melléklet'!I74+' 9.4 melléklet'!I74+'9.5 melléklet'!I74+'9.6 melléklet'!I74</f>
        <v>0</v>
      </c>
      <c r="J74" s="25">
        <f>'9.2 melléklet'!J74+'9.3 melléklet'!J74+' 9.4 melléklet'!J74+'9.5 melléklet'!J74+'9.6 melléklet'!J74</f>
        <v>0</v>
      </c>
      <c r="K74" s="25">
        <f>'9.2 melléklet'!K74+'9.3 melléklet'!K74+' 9.4 melléklet'!K74+'9.5 melléklet'!K74+'9.6 melléklet'!K74</f>
        <v>0</v>
      </c>
      <c r="L74" s="25">
        <f>'9.2 melléklet'!L74+'9.3 melléklet'!L74+' 9.4 melléklet'!L74+'9.5 melléklet'!L74+'9.6 melléklet'!L74</f>
        <v>0</v>
      </c>
      <c r="M74" s="25">
        <f>'9.2 melléklet'!M74+'9.3 melléklet'!M74+' 9.4 melléklet'!M74+'9.5 melléklet'!M74+'9.6 melléklet'!M74</f>
        <v>0</v>
      </c>
      <c r="N74" s="25">
        <f>'9.2 melléklet'!N74+'9.3 melléklet'!N74+' 9.4 melléklet'!N74+'9.5 melléklet'!N74+'9.6 melléklet'!N74</f>
        <v>0</v>
      </c>
      <c r="O74" s="25">
        <f>'9.2 melléklet'!O74+'9.3 melléklet'!O74+' 9.4 melléklet'!O74+'9.5 melléklet'!O74+'9.6 melléklet'!O74</f>
        <v>0</v>
      </c>
      <c r="P74" s="25">
        <f>'9.2 melléklet'!P74+'9.3 melléklet'!P74+' 9.4 melléklet'!P74+'9.5 melléklet'!P74+'9.6 melléklet'!P74</f>
        <v>0</v>
      </c>
      <c r="Q74" s="25">
        <f>'9.2 melléklet'!Q74+'9.3 melléklet'!Q74+' 9.4 melléklet'!Q74+'9.5 melléklet'!Q74+'9.6 melléklet'!Q74</f>
        <v>0</v>
      </c>
      <c r="R74" s="25">
        <f>'9.2 melléklet'!R74+'9.3 melléklet'!R74+' 9.4 melléklet'!R74+'9.5 melléklet'!R74+'9.6 melléklet'!R74</f>
        <v>0</v>
      </c>
      <c r="S74" s="25">
        <f>'9.2 melléklet'!S74+'9.3 melléklet'!S74+' 9.4 melléklet'!S74+'9.5 melléklet'!S74+'9.6 melléklet'!S74</f>
        <v>0</v>
      </c>
      <c r="T74" s="25">
        <f>'9.2 melléklet'!T74+'9.3 melléklet'!T74+' 9.4 melléklet'!T74+'9.5 melléklet'!T74+'9.6 melléklet'!T74</f>
        <v>0</v>
      </c>
      <c r="U74" s="25">
        <f>'9.2 melléklet'!U74+'9.3 melléklet'!U74+' 9.4 melléklet'!U74+'9.5 melléklet'!U74+'9.6 melléklet'!U74</f>
        <v>0</v>
      </c>
      <c r="V74" s="25">
        <f>'9.2 melléklet'!V74+'9.3 melléklet'!V74+' 9.4 melléklet'!V74+'9.5 melléklet'!V74+'9.6 melléklet'!V74</f>
        <v>0</v>
      </c>
      <c r="W74" s="25">
        <f>'9.2 melléklet'!W74+'9.3 melléklet'!W74+' 9.4 melléklet'!W74+'9.5 melléklet'!W74+'9.6 melléklet'!W74</f>
        <v>0</v>
      </c>
      <c r="X74" s="25">
        <f>'9.2 melléklet'!X74+'9.3 melléklet'!X74+' 9.4 melléklet'!X74+'9.5 melléklet'!X74+'9.6 melléklet'!X74</f>
        <v>0</v>
      </c>
      <c r="Y74" s="25">
        <f>'9.2 melléklet'!Y74+'9.3 melléklet'!Y74+' 9.4 melléklet'!Y74+'9.5 melléklet'!Y74+'9.6 melléklet'!Y74</f>
        <v>0</v>
      </c>
      <c r="Z74" s="25">
        <f>'9.2 melléklet'!Z74+'9.3 melléklet'!Z74+' 9.4 melléklet'!Z74+'9.5 melléklet'!Z74+'9.6 melléklet'!Z74</f>
        <v>0</v>
      </c>
      <c r="AA74" s="25">
        <f>'9.2 melléklet'!AA74+'9.3 melléklet'!AA74+' 9.4 melléklet'!AA74+'9.5 melléklet'!AA74+'9.6 melléklet'!AA74</f>
        <v>0</v>
      </c>
      <c r="AB74" s="25">
        <f>'9.2 melléklet'!AB74+'9.3 melléklet'!AB74+' 9.4 melléklet'!AB74+'9.5 melléklet'!AB74+'9.6 melléklet'!AB74</f>
        <v>0</v>
      </c>
    </row>
    <row r="75" spans="1:28" ht="38.25" x14ac:dyDescent="0.25">
      <c r="A75" s="143" t="s">
        <v>234</v>
      </c>
      <c r="B75" s="144"/>
      <c r="C75" s="23" t="s">
        <v>193</v>
      </c>
      <c r="D75" s="23" t="s">
        <v>194</v>
      </c>
      <c r="E75" s="25">
        <f>'9.2 melléklet'!E75+'9.3 melléklet'!E75+' 9.4 melléklet'!E75+'9.5 melléklet'!E75+'9.6 melléklet'!E75</f>
        <v>0</v>
      </c>
      <c r="F75" s="25">
        <f>'9.2 melléklet'!F75+'9.3 melléklet'!F75+' 9.4 melléklet'!F75+'9.5 melléklet'!F75+'9.6 melléklet'!F75</f>
        <v>0</v>
      </c>
      <c r="G75" s="25">
        <f>'9.2 melléklet'!G75+'9.3 melléklet'!G75+' 9.4 melléklet'!G75+'9.5 melléklet'!G75+'9.6 melléklet'!G75</f>
        <v>0</v>
      </c>
      <c r="H75" s="25">
        <f>'9.2 melléklet'!H75+'9.3 melléklet'!H75+' 9.4 melléklet'!H75+'9.5 melléklet'!H75+'9.6 melléklet'!H75</f>
        <v>0</v>
      </c>
      <c r="I75" s="25">
        <f>'9.2 melléklet'!I75+'9.3 melléklet'!I75+' 9.4 melléklet'!I75+'9.5 melléklet'!I75+'9.6 melléklet'!I75</f>
        <v>0</v>
      </c>
      <c r="J75" s="25">
        <f>'9.2 melléklet'!J75+'9.3 melléklet'!J75+' 9.4 melléklet'!J75+'9.5 melléklet'!J75+'9.6 melléklet'!J75</f>
        <v>0</v>
      </c>
      <c r="K75" s="25">
        <f>'9.2 melléklet'!K75+'9.3 melléklet'!K75+' 9.4 melléklet'!K75+'9.5 melléklet'!K75+'9.6 melléklet'!K75</f>
        <v>0</v>
      </c>
      <c r="L75" s="25">
        <f>'9.2 melléklet'!L75+'9.3 melléklet'!L75+' 9.4 melléklet'!L75+'9.5 melléklet'!L75+'9.6 melléklet'!L75</f>
        <v>0</v>
      </c>
      <c r="M75" s="25">
        <f>'9.2 melléklet'!M75+'9.3 melléklet'!M75+' 9.4 melléklet'!M75+'9.5 melléklet'!M75+'9.6 melléklet'!M75</f>
        <v>0</v>
      </c>
      <c r="N75" s="25">
        <f>'9.2 melléklet'!N75+'9.3 melléklet'!N75+' 9.4 melléklet'!N75+'9.5 melléklet'!N75+'9.6 melléklet'!N75</f>
        <v>0</v>
      </c>
      <c r="O75" s="25">
        <f>'9.2 melléklet'!O75+'9.3 melléklet'!O75+' 9.4 melléklet'!O75+'9.5 melléklet'!O75+'9.6 melléklet'!O75</f>
        <v>0</v>
      </c>
      <c r="P75" s="25">
        <f>'9.2 melléklet'!P75+'9.3 melléklet'!P75+' 9.4 melléklet'!P75+'9.5 melléklet'!P75+'9.6 melléklet'!P75</f>
        <v>0</v>
      </c>
      <c r="Q75" s="25">
        <f>'9.2 melléklet'!Q75+'9.3 melléklet'!Q75+' 9.4 melléklet'!Q75+'9.5 melléklet'!Q75+'9.6 melléklet'!Q75</f>
        <v>0</v>
      </c>
      <c r="R75" s="25">
        <f>'9.2 melléklet'!R75+'9.3 melléklet'!R75+' 9.4 melléklet'!R75+'9.5 melléklet'!R75+'9.6 melléklet'!R75</f>
        <v>0</v>
      </c>
      <c r="S75" s="25">
        <f>'9.2 melléklet'!S75+'9.3 melléklet'!S75+' 9.4 melléklet'!S75+'9.5 melléklet'!S75+'9.6 melléklet'!S75</f>
        <v>0</v>
      </c>
      <c r="T75" s="25">
        <f>'9.2 melléklet'!T75+'9.3 melléklet'!T75+' 9.4 melléklet'!T75+'9.5 melléklet'!T75+'9.6 melléklet'!T75</f>
        <v>0</v>
      </c>
      <c r="U75" s="25">
        <f>'9.2 melléklet'!U75+'9.3 melléklet'!U75+' 9.4 melléklet'!U75+'9.5 melléklet'!U75+'9.6 melléklet'!U75</f>
        <v>0</v>
      </c>
      <c r="V75" s="25">
        <f>'9.2 melléklet'!V75+'9.3 melléklet'!V75+' 9.4 melléklet'!V75+'9.5 melléklet'!V75+'9.6 melléklet'!V75</f>
        <v>0</v>
      </c>
      <c r="W75" s="25">
        <f>'9.2 melléklet'!W75+'9.3 melléklet'!W75+' 9.4 melléklet'!W75+'9.5 melléklet'!W75+'9.6 melléklet'!W75</f>
        <v>0</v>
      </c>
      <c r="X75" s="25">
        <f>'9.2 melléklet'!X75+'9.3 melléklet'!X75+' 9.4 melléklet'!X75+'9.5 melléklet'!X75+'9.6 melléklet'!X75</f>
        <v>0</v>
      </c>
      <c r="Y75" s="25">
        <f>'9.2 melléklet'!Y75+'9.3 melléklet'!Y75+' 9.4 melléklet'!Y75+'9.5 melléklet'!Y75+'9.6 melléklet'!Y75</f>
        <v>0</v>
      </c>
      <c r="Z75" s="25">
        <f>'9.2 melléklet'!Z75+'9.3 melléklet'!Z75+' 9.4 melléklet'!Z75+'9.5 melléklet'!Z75+'9.6 melléklet'!Z75</f>
        <v>0</v>
      </c>
      <c r="AA75" s="25">
        <f>'9.2 melléklet'!AA75+'9.3 melléklet'!AA75+' 9.4 melléklet'!AA75+'9.5 melléklet'!AA75+'9.6 melléklet'!AA75</f>
        <v>0</v>
      </c>
      <c r="AB75" s="25">
        <f>'9.2 melléklet'!AB75+'9.3 melléklet'!AB75+' 9.4 melléklet'!AB75+'9.5 melléklet'!AB75+'9.6 melléklet'!AB75</f>
        <v>0</v>
      </c>
    </row>
    <row r="76" spans="1:28" ht="51" x14ac:dyDescent="0.25">
      <c r="A76" s="143" t="s">
        <v>235</v>
      </c>
      <c r="B76" s="144"/>
      <c r="C76" s="23" t="s">
        <v>195</v>
      </c>
      <c r="D76" s="23" t="s">
        <v>196</v>
      </c>
      <c r="E76" s="25">
        <f>'9.2 melléklet'!E76+'9.3 melléklet'!E76+' 9.4 melléklet'!E76+'9.5 melléklet'!E76+'9.6 melléklet'!E76</f>
        <v>0</v>
      </c>
      <c r="F76" s="25">
        <f>'9.2 melléklet'!F76+'9.3 melléklet'!F76+' 9.4 melléklet'!F76+'9.5 melléklet'!F76+'9.6 melléklet'!F76</f>
        <v>0</v>
      </c>
      <c r="G76" s="25">
        <f>'9.2 melléklet'!G76+'9.3 melléklet'!G76+' 9.4 melléklet'!G76+'9.5 melléklet'!G76+'9.6 melléklet'!G76</f>
        <v>0</v>
      </c>
      <c r="H76" s="25">
        <f>'9.2 melléklet'!H76+'9.3 melléklet'!H76+' 9.4 melléklet'!H76+'9.5 melléklet'!H76+'9.6 melléklet'!H76</f>
        <v>0</v>
      </c>
      <c r="I76" s="25">
        <f>'9.2 melléklet'!I76+'9.3 melléklet'!I76+' 9.4 melléklet'!I76+'9.5 melléklet'!I76+'9.6 melléklet'!I76</f>
        <v>0</v>
      </c>
      <c r="J76" s="25">
        <f>'9.2 melléklet'!J76+'9.3 melléklet'!J76+' 9.4 melléklet'!J76+'9.5 melléklet'!J76+'9.6 melléklet'!J76</f>
        <v>0</v>
      </c>
      <c r="K76" s="25">
        <f>'9.2 melléklet'!K76+'9.3 melléklet'!K76+' 9.4 melléklet'!K76+'9.5 melléklet'!K76+'9.6 melléklet'!K76</f>
        <v>0</v>
      </c>
      <c r="L76" s="25">
        <f>'9.2 melléklet'!L76+'9.3 melléklet'!L76+' 9.4 melléklet'!L76+'9.5 melléklet'!L76+'9.6 melléklet'!L76</f>
        <v>0</v>
      </c>
      <c r="M76" s="25">
        <f>'9.2 melléklet'!M76+'9.3 melléklet'!M76+' 9.4 melléklet'!M76+'9.5 melléklet'!M76+'9.6 melléklet'!M76</f>
        <v>0</v>
      </c>
      <c r="N76" s="25">
        <f>'9.2 melléklet'!N76+'9.3 melléklet'!N76+' 9.4 melléklet'!N76+'9.5 melléklet'!N76+'9.6 melléklet'!N76</f>
        <v>0</v>
      </c>
      <c r="O76" s="25">
        <f>'9.2 melléklet'!O76+'9.3 melléklet'!O76+' 9.4 melléklet'!O76+'9.5 melléklet'!O76+'9.6 melléklet'!O76</f>
        <v>0</v>
      </c>
      <c r="P76" s="25">
        <f>'9.2 melléklet'!P76+'9.3 melléklet'!P76+' 9.4 melléklet'!P76+'9.5 melléklet'!P76+'9.6 melléklet'!P76</f>
        <v>0</v>
      </c>
      <c r="Q76" s="25">
        <f>'9.2 melléklet'!Q76+'9.3 melléklet'!Q76+' 9.4 melléklet'!Q76+'9.5 melléklet'!Q76+'9.6 melléklet'!Q76</f>
        <v>0</v>
      </c>
      <c r="R76" s="25">
        <f>'9.2 melléklet'!R76+'9.3 melléklet'!R76+' 9.4 melléklet'!R76+'9.5 melléklet'!R76+'9.6 melléklet'!R76</f>
        <v>0</v>
      </c>
      <c r="S76" s="25">
        <f>'9.2 melléklet'!S76+'9.3 melléklet'!S76+' 9.4 melléklet'!S76+'9.5 melléklet'!S76+'9.6 melléklet'!S76</f>
        <v>0</v>
      </c>
      <c r="T76" s="25">
        <f>'9.2 melléklet'!T76+'9.3 melléklet'!T76+' 9.4 melléklet'!T76+'9.5 melléklet'!T76+'9.6 melléklet'!T76</f>
        <v>0</v>
      </c>
      <c r="U76" s="25">
        <f>'9.2 melléklet'!U76+'9.3 melléklet'!U76+' 9.4 melléklet'!U76+'9.5 melléklet'!U76+'9.6 melléklet'!U76</f>
        <v>0</v>
      </c>
      <c r="V76" s="25">
        <f>'9.2 melléklet'!V76+'9.3 melléklet'!V76+' 9.4 melléklet'!V76+'9.5 melléklet'!V76+'9.6 melléklet'!V76</f>
        <v>0</v>
      </c>
      <c r="W76" s="25">
        <f>'9.2 melléklet'!W76+'9.3 melléklet'!W76+' 9.4 melléklet'!W76+'9.5 melléklet'!W76+'9.6 melléklet'!W76</f>
        <v>0</v>
      </c>
      <c r="X76" s="25">
        <f>'9.2 melléklet'!X76+'9.3 melléklet'!X76+' 9.4 melléklet'!X76+'9.5 melléklet'!X76+'9.6 melléklet'!X76</f>
        <v>0</v>
      </c>
      <c r="Y76" s="25">
        <f>'9.2 melléklet'!Y76+'9.3 melléklet'!Y76+' 9.4 melléklet'!Y76+'9.5 melléklet'!Y76+'9.6 melléklet'!Y76</f>
        <v>0</v>
      </c>
      <c r="Z76" s="25">
        <f>'9.2 melléklet'!Z76+'9.3 melléklet'!Z76+' 9.4 melléklet'!Z76+'9.5 melléklet'!Z76+'9.6 melléklet'!Z76</f>
        <v>0</v>
      </c>
      <c r="AA76" s="25">
        <f>'9.2 melléklet'!AA76+'9.3 melléklet'!AA76+' 9.4 melléklet'!AA76+'9.5 melléklet'!AA76+'9.6 melléklet'!AA76</f>
        <v>0</v>
      </c>
      <c r="AB76" s="25">
        <f>'9.2 melléklet'!AB76+'9.3 melléklet'!AB76+' 9.4 melléklet'!AB76+'9.5 melléklet'!AB76+'9.6 melléklet'!AB76</f>
        <v>0</v>
      </c>
    </row>
    <row r="77" spans="1:28" ht="51" x14ac:dyDescent="0.25">
      <c r="A77" s="143" t="s">
        <v>236</v>
      </c>
      <c r="B77" s="144"/>
      <c r="C77" s="23" t="s">
        <v>197</v>
      </c>
      <c r="D77" s="23" t="s">
        <v>198</v>
      </c>
      <c r="E77" s="24">
        <f>'9.2 melléklet'!E77+'9.3 melléklet'!E77+' 9.4 melléklet'!E77+'9.5 melléklet'!E77+'9.6 melléklet'!E77</f>
        <v>0</v>
      </c>
      <c r="F77" s="25">
        <f>'9.2 melléklet'!F77+'9.3 melléklet'!F77+' 9.4 melléklet'!F77+'9.5 melléklet'!F77+'9.6 melléklet'!F77</f>
        <v>0</v>
      </c>
      <c r="G77" s="25">
        <f>'9.2 melléklet'!G77+'9.3 melléklet'!G77+' 9.4 melléklet'!G77+'9.5 melléklet'!G77+'9.6 melléklet'!G77</f>
        <v>0</v>
      </c>
      <c r="H77" s="24">
        <f>'9.2 melléklet'!H77+'9.3 melléklet'!H77+' 9.4 melléklet'!H77+'9.5 melléklet'!H77+'9.6 melléklet'!H77</f>
        <v>0</v>
      </c>
      <c r="I77" s="24">
        <f>'9.2 melléklet'!I77+'9.3 melléklet'!I77+' 9.4 melléklet'!I77+'9.5 melléklet'!I77+'9.6 melléklet'!I77</f>
        <v>0</v>
      </c>
      <c r="J77" s="25">
        <f>'9.2 melléklet'!J77+'9.3 melléklet'!J77+' 9.4 melléklet'!J77+'9.5 melléklet'!J77+'9.6 melléklet'!J77</f>
        <v>0</v>
      </c>
      <c r="K77" s="25">
        <f>'9.2 melléklet'!K77+'9.3 melléklet'!K77+' 9.4 melléklet'!K77+'9.5 melléklet'!K77+'9.6 melléklet'!K77</f>
        <v>0</v>
      </c>
      <c r="L77" s="24">
        <f>'9.2 melléklet'!L77+'9.3 melléklet'!L77+' 9.4 melléklet'!L77+'9.5 melléklet'!L77+'9.6 melléklet'!L77</f>
        <v>0</v>
      </c>
      <c r="M77" s="24">
        <f>'9.2 melléklet'!M77+'9.3 melléklet'!M77+' 9.4 melléklet'!M77+'9.5 melléklet'!M77+'9.6 melléklet'!M77</f>
        <v>0</v>
      </c>
      <c r="N77" s="25">
        <f>'9.2 melléklet'!N77+'9.3 melléklet'!N77+' 9.4 melléklet'!N77+'9.5 melléklet'!N77+'9.6 melléklet'!N77</f>
        <v>0</v>
      </c>
      <c r="O77" s="25">
        <f>'9.2 melléklet'!O77+'9.3 melléklet'!O77+' 9.4 melléklet'!O77+'9.5 melléklet'!O77+'9.6 melléklet'!O77</f>
        <v>0</v>
      </c>
      <c r="P77" s="24">
        <f>'9.2 melléklet'!P77+'9.3 melléklet'!P77+' 9.4 melléklet'!P77+'9.5 melléklet'!P77+'9.6 melléklet'!P77</f>
        <v>0</v>
      </c>
      <c r="Q77" s="24">
        <f>'9.2 melléklet'!Q77+'9.3 melléklet'!Q77+' 9.4 melléklet'!Q77+'9.5 melléklet'!Q77+'9.6 melléklet'!Q77</f>
        <v>0</v>
      </c>
      <c r="R77" s="25">
        <f>'9.2 melléklet'!R77+'9.3 melléklet'!R77+' 9.4 melléklet'!R77+'9.5 melléklet'!R77+'9.6 melléklet'!R77</f>
        <v>0</v>
      </c>
      <c r="S77" s="25">
        <f>'9.2 melléklet'!S77+'9.3 melléklet'!S77+' 9.4 melléklet'!S77+'9.5 melléklet'!S77+'9.6 melléklet'!S77</f>
        <v>0</v>
      </c>
      <c r="T77" s="24">
        <f>'9.2 melléklet'!T77+'9.3 melléklet'!T77+' 9.4 melléklet'!T77+'9.5 melléklet'!T77+'9.6 melléklet'!T77</f>
        <v>0</v>
      </c>
      <c r="U77" s="24">
        <f>'9.2 melléklet'!U77+'9.3 melléklet'!U77+' 9.4 melléklet'!U77+'9.5 melléklet'!U77+'9.6 melléklet'!U77</f>
        <v>0</v>
      </c>
      <c r="V77" s="25">
        <f>'9.2 melléklet'!V77+'9.3 melléklet'!V77+' 9.4 melléklet'!V77+'9.5 melléklet'!V77+'9.6 melléklet'!V77</f>
        <v>0</v>
      </c>
      <c r="W77" s="25">
        <f>'9.2 melléklet'!W77+'9.3 melléklet'!W77+' 9.4 melléklet'!W77+'9.5 melléklet'!W77+'9.6 melléklet'!W77</f>
        <v>0</v>
      </c>
      <c r="X77" s="24">
        <f>'9.2 melléklet'!X77+'9.3 melléklet'!X77+' 9.4 melléklet'!X77+'9.5 melléklet'!X77+'9.6 melléklet'!X77</f>
        <v>0</v>
      </c>
      <c r="Y77" s="24">
        <f>'9.2 melléklet'!Y77+'9.3 melléklet'!Y77+' 9.4 melléklet'!Y77+'9.5 melléklet'!Y77+'9.6 melléklet'!Y77</f>
        <v>0</v>
      </c>
      <c r="Z77" s="25">
        <f>'9.2 melléklet'!Z77+'9.3 melléklet'!Z77+' 9.4 melléklet'!Z77+'9.5 melléklet'!Z77+'9.6 melléklet'!Z77</f>
        <v>0</v>
      </c>
      <c r="AA77" s="25">
        <f>'9.2 melléklet'!AA77+'9.3 melléklet'!AA77+' 9.4 melléklet'!AA77+'9.5 melléklet'!AA77+'9.6 melléklet'!AA77</f>
        <v>0</v>
      </c>
      <c r="AB77" s="24">
        <f>'9.2 melléklet'!AB77+'9.3 melléklet'!AB77+' 9.4 melléklet'!AB77+'9.5 melléklet'!AB77+'9.6 melléklet'!AB77</f>
        <v>0</v>
      </c>
    </row>
    <row r="78" spans="1:28" ht="25.5" x14ac:dyDescent="0.25">
      <c r="A78" s="143" t="s">
        <v>237</v>
      </c>
      <c r="B78" s="144"/>
      <c r="C78" s="23" t="s">
        <v>199</v>
      </c>
      <c r="D78" s="23" t="s">
        <v>200</v>
      </c>
      <c r="E78" s="24">
        <f>'9.2 melléklet'!E78+'9.3 melléklet'!E78+' 9.4 melléklet'!E78+'9.5 melléklet'!E78+'9.6 melléklet'!E78</f>
        <v>0</v>
      </c>
      <c r="F78" s="25">
        <f>'9.2 melléklet'!F78+'9.3 melléklet'!F78+' 9.4 melléklet'!F78+'9.5 melléklet'!F78+'9.6 melléklet'!F78</f>
        <v>0</v>
      </c>
      <c r="G78" s="25">
        <f>'9.2 melléklet'!G78+'9.3 melléklet'!G78+' 9.4 melléklet'!G78+'9.5 melléklet'!G78+'9.6 melléklet'!G78</f>
        <v>0</v>
      </c>
      <c r="H78" s="24">
        <f>'9.2 melléklet'!H78+'9.3 melléklet'!H78+' 9.4 melléklet'!H78+'9.5 melléklet'!H78+'9.6 melléklet'!H78</f>
        <v>0</v>
      </c>
      <c r="I78" s="24">
        <f>'9.2 melléklet'!I78+'9.3 melléklet'!I78+' 9.4 melléklet'!I78+'9.5 melléklet'!I78+'9.6 melléklet'!I78</f>
        <v>0</v>
      </c>
      <c r="J78" s="25">
        <f>'9.2 melléklet'!J78+'9.3 melléklet'!J78+' 9.4 melléklet'!J78+'9.5 melléklet'!J78+'9.6 melléklet'!J78</f>
        <v>0</v>
      </c>
      <c r="K78" s="25">
        <f>'9.2 melléklet'!K78+'9.3 melléklet'!K78+' 9.4 melléklet'!K78+'9.5 melléklet'!K78+'9.6 melléklet'!K78</f>
        <v>0</v>
      </c>
      <c r="L78" s="24">
        <f>'9.2 melléklet'!L78+'9.3 melléklet'!L78+' 9.4 melléklet'!L78+'9.5 melléklet'!L78+'9.6 melléklet'!L78</f>
        <v>0</v>
      </c>
      <c r="M78" s="24">
        <f>'9.2 melléklet'!M78+'9.3 melléklet'!M78+' 9.4 melléklet'!M78+'9.5 melléklet'!M78+'9.6 melléklet'!M78</f>
        <v>0</v>
      </c>
      <c r="N78" s="25">
        <f>'9.2 melléklet'!N78+'9.3 melléklet'!N78+' 9.4 melléklet'!N78+'9.5 melléklet'!N78+'9.6 melléklet'!N78</f>
        <v>0</v>
      </c>
      <c r="O78" s="25">
        <f>'9.2 melléklet'!O78+'9.3 melléklet'!O78+' 9.4 melléklet'!O78+'9.5 melléklet'!O78+'9.6 melléklet'!O78</f>
        <v>0</v>
      </c>
      <c r="P78" s="24">
        <f>'9.2 melléklet'!P78+'9.3 melléklet'!P78+' 9.4 melléklet'!P78+'9.5 melléklet'!P78+'9.6 melléklet'!P78</f>
        <v>0</v>
      </c>
      <c r="Q78" s="24">
        <f>'9.2 melléklet'!Q78+'9.3 melléklet'!Q78+' 9.4 melléklet'!Q78+'9.5 melléklet'!Q78+'9.6 melléklet'!Q78</f>
        <v>0</v>
      </c>
      <c r="R78" s="25">
        <f>'9.2 melléklet'!R78+'9.3 melléklet'!R78+' 9.4 melléklet'!R78+'9.5 melléklet'!R78+'9.6 melléklet'!R78</f>
        <v>0</v>
      </c>
      <c r="S78" s="25">
        <f>'9.2 melléklet'!S78+'9.3 melléklet'!S78+' 9.4 melléklet'!S78+'9.5 melléklet'!S78+'9.6 melléklet'!S78</f>
        <v>0</v>
      </c>
      <c r="T78" s="24">
        <f>'9.2 melléklet'!T78+'9.3 melléklet'!T78+' 9.4 melléklet'!T78+'9.5 melléklet'!T78+'9.6 melléklet'!T78</f>
        <v>0</v>
      </c>
      <c r="U78" s="24">
        <f>'9.2 melléklet'!U78+'9.3 melléklet'!U78+' 9.4 melléklet'!U78+'9.5 melléklet'!U78+'9.6 melléklet'!U78</f>
        <v>0</v>
      </c>
      <c r="V78" s="25">
        <f>'9.2 melléklet'!V78+'9.3 melléklet'!V78+' 9.4 melléklet'!V78+'9.5 melléklet'!V78+'9.6 melléklet'!V78</f>
        <v>0</v>
      </c>
      <c r="W78" s="25">
        <f>'9.2 melléklet'!W78+'9.3 melléklet'!W78+' 9.4 melléklet'!W78+'9.5 melléklet'!W78+'9.6 melléklet'!W78</f>
        <v>0</v>
      </c>
      <c r="X78" s="24">
        <f>'9.2 melléklet'!X78+'9.3 melléklet'!X78+' 9.4 melléklet'!X78+'9.5 melléklet'!X78+'9.6 melléklet'!X78</f>
        <v>0</v>
      </c>
      <c r="Y78" s="24">
        <f>'9.2 melléklet'!Y78+'9.3 melléklet'!Y78+' 9.4 melléklet'!Y78+'9.5 melléklet'!Y78+'9.6 melléklet'!Y78</f>
        <v>0</v>
      </c>
      <c r="Z78" s="25">
        <f>'9.2 melléklet'!Z78+'9.3 melléklet'!Z78+' 9.4 melléklet'!Z78+'9.5 melléklet'!Z78+'9.6 melléklet'!Z78</f>
        <v>0</v>
      </c>
      <c r="AA78" s="25">
        <f>'9.2 melléklet'!AA78+'9.3 melléklet'!AA78+' 9.4 melléklet'!AA78+'9.5 melléklet'!AA78+'9.6 melléklet'!AA78</f>
        <v>0</v>
      </c>
      <c r="AB78" s="24">
        <f>'9.2 melléklet'!AB78+'9.3 melléklet'!AB78+' 9.4 melléklet'!AB78+'9.5 melléklet'!AB78+'9.6 melléklet'!AB78</f>
        <v>0</v>
      </c>
    </row>
    <row r="79" spans="1:28" ht="25.5" x14ac:dyDescent="0.25">
      <c r="A79" s="148" t="s">
        <v>238</v>
      </c>
      <c r="B79" s="149"/>
      <c r="C79" s="30" t="s">
        <v>380</v>
      </c>
      <c r="D79" s="30" t="s">
        <v>201</v>
      </c>
      <c r="E79" s="32">
        <f>'9.2 melléklet'!E79+'9.3 melléklet'!E79+' 9.4 melléklet'!E79+'9.5 melléklet'!E79+'9.6 melléklet'!E79</f>
        <v>0</v>
      </c>
      <c r="F79" s="32">
        <f>'9.2 melléklet'!F79+'9.3 melléklet'!F79+' 9.4 melléklet'!F79+'9.5 melléklet'!F79+'9.6 melléklet'!F79</f>
        <v>0</v>
      </c>
      <c r="G79" s="32">
        <f>'9.2 melléklet'!G79+'9.3 melléklet'!G79+' 9.4 melléklet'!G79+'9.5 melléklet'!G79+'9.6 melléklet'!G79</f>
        <v>0</v>
      </c>
      <c r="H79" s="32">
        <f>'9.2 melléklet'!H79+'9.3 melléklet'!H79+' 9.4 melléklet'!H79+'9.5 melléklet'!H79+'9.6 melléklet'!H79</f>
        <v>0</v>
      </c>
      <c r="I79" s="32">
        <f>'9.2 melléklet'!I79+'9.3 melléklet'!I79+' 9.4 melléklet'!I79+'9.5 melléklet'!I79+'9.6 melléklet'!I79</f>
        <v>0</v>
      </c>
      <c r="J79" s="32">
        <f>'9.2 melléklet'!J79+'9.3 melléklet'!J79+' 9.4 melléklet'!J79+'9.5 melléklet'!J79+'9.6 melléklet'!J79</f>
        <v>0</v>
      </c>
      <c r="K79" s="32">
        <f>'9.2 melléklet'!K79+'9.3 melléklet'!K79+' 9.4 melléklet'!K79+'9.5 melléklet'!K79+'9.6 melléklet'!K79</f>
        <v>0</v>
      </c>
      <c r="L79" s="32">
        <f>'9.2 melléklet'!L79+'9.3 melléklet'!L79+' 9.4 melléklet'!L79+'9.5 melléklet'!L79+'9.6 melléklet'!L79</f>
        <v>0</v>
      </c>
      <c r="M79" s="32">
        <f>'9.2 melléklet'!M79+'9.3 melléklet'!M79+' 9.4 melléklet'!M79+'9.5 melléklet'!M79+'9.6 melléklet'!M79</f>
        <v>0</v>
      </c>
      <c r="N79" s="32">
        <f>'9.2 melléklet'!N79+'9.3 melléklet'!N79+' 9.4 melléklet'!N79+'9.5 melléklet'!N79+'9.6 melléklet'!N79</f>
        <v>0</v>
      </c>
      <c r="O79" s="32">
        <f>'9.2 melléklet'!O79+'9.3 melléklet'!O79+' 9.4 melléklet'!O79+'9.5 melléklet'!O79+'9.6 melléklet'!O79</f>
        <v>0</v>
      </c>
      <c r="P79" s="32">
        <f>'9.2 melléklet'!P79+'9.3 melléklet'!P79+' 9.4 melléklet'!P79+'9.5 melléklet'!P79+'9.6 melléklet'!P79</f>
        <v>0</v>
      </c>
      <c r="Q79" s="32">
        <f>'9.2 melléklet'!Q79+'9.3 melléklet'!Q79+' 9.4 melléklet'!Q79+'9.5 melléklet'!Q79+'9.6 melléklet'!Q79</f>
        <v>0</v>
      </c>
      <c r="R79" s="32">
        <f>'9.2 melléklet'!R79+'9.3 melléklet'!R79+' 9.4 melléklet'!R79+'9.5 melléklet'!R79+'9.6 melléklet'!R79</f>
        <v>0</v>
      </c>
      <c r="S79" s="32">
        <f>'9.2 melléklet'!S79+'9.3 melléklet'!S79+' 9.4 melléklet'!S79+'9.5 melléklet'!S79+'9.6 melléklet'!S79</f>
        <v>0</v>
      </c>
      <c r="T79" s="32">
        <f>'9.2 melléklet'!T79+'9.3 melléklet'!T79+' 9.4 melléklet'!T79+'9.5 melléklet'!T79+'9.6 melléklet'!T79</f>
        <v>0</v>
      </c>
      <c r="U79" s="32">
        <f>'9.2 melléklet'!U79+'9.3 melléklet'!U79+' 9.4 melléklet'!U79+'9.5 melléklet'!U79+'9.6 melléklet'!U79</f>
        <v>0</v>
      </c>
      <c r="V79" s="32">
        <f>'9.2 melléklet'!V79+'9.3 melléklet'!V79+' 9.4 melléklet'!V79+'9.5 melléklet'!V79+'9.6 melléklet'!V79</f>
        <v>0</v>
      </c>
      <c r="W79" s="32">
        <f>'9.2 melléklet'!W79+'9.3 melléklet'!W79+' 9.4 melléklet'!W79+'9.5 melléklet'!W79+'9.6 melléklet'!W79</f>
        <v>0</v>
      </c>
      <c r="X79" s="32">
        <f>'9.2 melléklet'!X79+'9.3 melléklet'!X79+' 9.4 melléklet'!X79+'9.5 melléklet'!X79+'9.6 melléklet'!X79</f>
        <v>0</v>
      </c>
      <c r="Y79" s="32">
        <f>'9.2 melléklet'!Y79+'9.3 melléklet'!Y79+' 9.4 melléklet'!Y79+'9.5 melléklet'!Y79+'9.6 melléklet'!Y79</f>
        <v>0</v>
      </c>
      <c r="Z79" s="32">
        <f>'9.2 melléklet'!Z79+'9.3 melléklet'!Z79+' 9.4 melléklet'!Z79+'9.5 melléklet'!Z79+'9.6 melléklet'!Z79</f>
        <v>0</v>
      </c>
      <c r="AA79" s="32">
        <f>'9.2 melléklet'!AA79+'9.3 melléklet'!AA79+' 9.4 melléklet'!AA79+'9.5 melléklet'!AA79+'9.6 melléklet'!AA79</f>
        <v>0</v>
      </c>
      <c r="AB79" s="32">
        <f>'9.2 melléklet'!AB79+'9.3 melléklet'!AB79+' 9.4 melléklet'!AB79+'9.5 melléklet'!AB79+'9.6 melléklet'!AB79</f>
        <v>0</v>
      </c>
    </row>
    <row r="80" spans="1:28" ht="25.5" x14ac:dyDescent="0.25">
      <c r="A80" s="152" t="s">
        <v>301</v>
      </c>
      <c r="B80" s="153"/>
      <c r="C80" s="53" t="s">
        <v>379</v>
      </c>
      <c r="D80" s="53" t="s">
        <v>202</v>
      </c>
      <c r="E80" s="34">
        <f>'9.2 melléklet'!E80+'9.3 melléklet'!E80+' 9.4 melléklet'!E80+'9.5 melléklet'!E80+'9.6 melléklet'!E80</f>
        <v>26070500</v>
      </c>
      <c r="F80" s="34">
        <f>'9.2 melléklet'!F80+'9.3 melléklet'!F80+' 9.4 melléklet'!F80+'9.5 melléklet'!F80+'9.6 melléklet'!F80</f>
        <v>0</v>
      </c>
      <c r="G80" s="34">
        <f>'9.2 melléklet'!G80+'9.3 melléklet'!G80+' 9.4 melléklet'!G80+'9.5 melléklet'!G80+'9.6 melléklet'!G80</f>
        <v>762500</v>
      </c>
      <c r="H80" s="34">
        <f>'9.2 melléklet'!H80+'9.3 melléklet'!H80+' 9.4 melléklet'!H80+'9.5 melléklet'!H80+'9.6 melléklet'!H80</f>
        <v>26833000</v>
      </c>
      <c r="I80" s="34">
        <f>'9.2 melléklet'!I80+'9.3 melléklet'!I80+' 9.4 melléklet'!I80+'9.5 melléklet'!I80+'9.6 melléklet'!I80</f>
        <v>0</v>
      </c>
      <c r="J80" s="34">
        <f>'9.2 melléklet'!J80+'9.3 melléklet'!J80+' 9.4 melléklet'!J80+'9.5 melléklet'!J80+'9.6 melléklet'!J80</f>
        <v>0</v>
      </c>
      <c r="K80" s="34">
        <f>'9.2 melléklet'!K80+'9.3 melléklet'!K80+' 9.4 melléklet'!K80+'9.5 melléklet'!K80+'9.6 melléklet'!K80</f>
        <v>0</v>
      </c>
      <c r="L80" s="34">
        <f>'9.2 melléklet'!L80+'9.3 melléklet'!L80+' 9.4 melléklet'!L80+'9.5 melléklet'!L80+'9.6 melléklet'!L80</f>
        <v>0</v>
      </c>
      <c r="M80" s="34">
        <f>'9.2 melléklet'!M80+'9.3 melléklet'!M80+' 9.4 melléklet'!M80+'9.5 melléklet'!M80+'9.6 melléklet'!M80</f>
        <v>0</v>
      </c>
      <c r="N80" s="34">
        <f>'9.2 melléklet'!N80+'9.3 melléklet'!N80+' 9.4 melléklet'!N80+'9.5 melléklet'!N80+'9.6 melléklet'!N80</f>
        <v>0</v>
      </c>
      <c r="O80" s="34">
        <f>'9.2 melléklet'!O80+'9.3 melléklet'!O80+' 9.4 melléklet'!O80+'9.5 melléklet'!O80+'9.6 melléklet'!O80</f>
        <v>0</v>
      </c>
      <c r="P80" s="34">
        <f>'9.2 melléklet'!P80+'9.3 melléklet'!P80+' 9.4 melléklet'!P80+'9.5 melléklet'!P80+'9.6 melléklet'!P80</f>
        <v>0</v>
      </c>
      <c r="Q80" s="34">
        <f>'9.2 melléklet'!Q80+'9.3 melléklet'!Q80+' 9.4 melléklet'!Q80+'9.5 melléklet'!Q80+'9.6 melléklet'!Q80</f>
        <v>0</v>
      </c>
      <c r="R80" s="34">
        <f>'9.2 melléklet'!R80+'9.3 melléklet'!R80+' 9.4 melléklet'!R80+'9.5 melléklet'!R80+'9.6 melléklet'!R80</f>
        <v>0</v>
      </c>
      <c r="S80" s="34">
        <f>'9.2 melléklet'!S80+'9.3 melléklet'!S80+' 9.4 melléklet'!S80+'9.5 melléklet'!S80+'9.6 melléklet'!S80</f>
        <v>0</v>
      </c>
      <c r="T80" s="34">
        <f>'9.2 melléklet'!T80+'9.3 melléklet'!T80+' 9.4 melléklet'!T80+'9.5 melléklet'!T80+'9.6 melléklet'!T80</f>
        <v>0</v>
      </c>
      <c r="U80" s="34">
        <f>'9.2 melléklet'!U80+'9.3 melléklet'!U80+' 9.4 melléklet'!U80+'9.5 melléklet'!U80+'9.6 melléklet'!U80</f>
        <v>0</v>
      </c>
      <c r="V80" s="34">
        <f>'9.2 melléklet'!V80+'9.3 melléklet'!V80+' 9.4 melléklet'!V80+'9.5 melléklet'!V80+'9.6 melléklet'!V80</f>
        <v>0</v>
      </c>
      <c r="W80" s="34">
        <f>'9.2 melléklet'!W80+'9.3 melléklet'!W80+' 9.4 melléklet'!W80+'9.5 melléklet'!W80+'9.6 melléklet'!W80</f>
        <v>0</v>
      </c>
      <c r="X80" s="34">
        <f>'9.2 melléklet'!X80+'9.3 melléklet'!X80+' 9.4 melléklet'!X80+'9.5 melléklet'!X80+'9.6 melléklet'!X80</f>
        <v>0</v>
      </c>
      <c r="Y80" s="34">
        <f>'9.2 melléklet'!Y80+'9.3 melléklet'!Y80+' 9.4 melléklet'!Y80+'9.5 melléklet'!Y80+'9.6 melléklet'!Y80</f>
        <v>26070500</v>
      </c>
      <c r="Z80" s="34">
        <f>'9.2 melléklet'!Z80+'9.3 melléklet'!Z80+' 9.4 melléklet'!Z80+'9.5 melléklet'!Z80+'9.6 melléklet'!Z80</f>
        <v>0</v>
      </c>
      <c r="AA80" s="34">
        <f>'9.2 melléklet'!AA80+'9.3 melléklet'!AA80+' 9.4 melléklet'!AA80+'9.5 melléklet'!AA80+'9.6 melléklet'!AA80</f>
        <v>762500</v>
      </c>
      <c r="AB80" s="34">
        <f>'9.2 melléklet'!AB80+'9.3 melléklet'!AB80+' 9.4 melléklet'!AB80+'9.5 melléklet'!AB80+'9.6 melléklet'!AB80</f>
        <v>26833000</v>
      </c>
    </row>
    <row r="81" spans="1:28" ht="25.5" x14ac:dyDescent="0.25">
      <c r="A81" s="151" t="s">
        <v>302</v>
      </c>
      <c r="B81" s="151"/>
      <c r="C81" s="23" t="s">
        <v>254</v>
      </c>
      <c r="D81" s="23" t="s">
        <v>255</v>
      </c>
      <c r="E81" s="24">
        <f>'9.2 melléklet'!E81+'9.3 melléklet'!E81+' 9.4 melléklet'!E81+'9.5 melléklet'!E81+'9.6 melléklet'!E81</f>
        <v>0</v>
      </c>
      <c r="F81" s="24">
        <f>'9.2 melléklet'!F81+'9.3 melléklet'!F81+' 9.4 melléklet'!F81+'9.5 melléklet'!F81+'9.6 melléklet'!F81</f>
        <v>0</v>
      </c>
      <c r="G81" s="24">
        <f>'9.2 melléklet'!G81+'9.3 melléklet'!G81+' 9.4 melléklet'!G81+'9.5 melléklet'!G81+'9.6 melléklet'!G81</f>
        <v>0</v>
      </c>
      <c r="H81" s="24">
        <f>'9.2 melléklet'!H81+'9.3 melléklet'!H81+' 9.4 melléklet'!H81+'9.5 melléklet'!H81+'9.6 melléklet'!H81</f>
        <v>0</v>
      </c>
      <c r="I81" s="24">
        <f>'9.2 melléklet'!I81+'9.3 melléklet'!I81+' 9.4 melléklet'!I81+'9.5 melléklet'!I81+'9.6 melléklet'!I81</f>
        <v>0</v>
      </c>
      <c r="J81" s="24">
        <f>'9.2 melléklet'!J81+'9.3 melléklet'!J81+' 9.4 melléklet'!J81+'9.5 melléklet'!J81+'9.6 melléklet'!J81</f>
        <v>0</v>
      </c>
      <c r="K81" s="24">
        <f>'9.2 melléklet'!K81+'9.3 melléklet'!K81+' 9.4 melléklet'!K81+'9.5 melléklet'!K81+'9.6 melléklet'!K81</f>
        <v>0</v>
      </c>
      <c r="L81" s="24">
        <f>'9.2 melléklet'!L81+'9.3 melléklet'!L81+' 9.4 melléklet'!L81+'9.5 melléklet'!L81+'9.6 melléklet'!L81</f>
        <v>0</v>
      </c>
      <c r="M81" s="24">
        <f>'9.2 melléklet'!M81+'9.3 melléklet'!M81+' 9.4 melléklet'!M81+'9.5 melléklet'!M81+'9.6 melléklet'!M81</f>
        <v>0</v>
      </c>
      <c r="N81" s="24">
        <f>'9.2 melléklet'!N81+'9.3 melléklet'!N81+' 9.4 melléklet'!N81+'9.5 melléklet'!N81+'9.6 melléklet'!N81</f>
        <v>0</v>
      </c>
      <c r="O81" s="24">
        <f>'9.2 melléklet'!O81+'9.3 melléklet'!O81+' 9.4 melléklet'!O81+'9.5 melléklet'!O81+'9.6 melléklet'!O81</f>
        <v>0</v>
      </c>
      <c r="P81" s="24">
        <f>'9.2 melléklet'!P81+'9.3 melléklet'!P81+' 9.4 melléklet'!P81+'9.5 melléklet'!P81+'9.6 melléklet'!P81</f>
        <v>0</v>
      </c>
      <c r="Q81" s="24">
        <f>'9.2 melléklet'!Q81+'9.3 melléklet'!Q81+' 9.4 melléklet'!Q81+'9.5 melléklet'!Q81+'9.6 melléklet'!Q81</f>
        <v>0</v>
      </c>
      <c r="R81" s="24">
        <f>'9.2 melléklet'!R81+'9.3 melléklet'!R81+' 9.4 melléklet'!R81+'9.5 melléklet'!R81+'9.6 melléklet'!R81</f>
        <v>0</v>
      </c>
      <c r="S81" s="24">
        <f>'9.2 melléklet'!S81+'9.3 melléklet'!S81+' 9.4 melléklet'!S81+'9.5 melléklet'!S81+'9.6 melléklet'!S81</f>
        <v>0</v>
      </c>
      <c r="T81" s="24">
        <f>'9.2 melléklet'!T81+'9.3 melléklet'!T81+' 9.4 melléklet'!T81+'9.5 melléklet'!T81+'9.6 melléklet'!T81</f>
        <v>0</v>
      </c>
      <c r="U81" s="24">
        <f>'9.2 melléklet'!U81+'9.3 melléklet'!U81+' 9.4 melléklet'!U81+'9.5 melléklet'!U81+'9.6 melléklet'!U81</f>
        <v>0</v>
      </c>
      <c r="V81" s="24">
        <f>'9.2 melléklet'!V81+'9.3 melléklet'!V81+' 9.4 melléklet'!V81+'9.5 melléklet'!V81+'9.6 melléklet'!V81</f>
        <v>0</v>
      </c>
      <c r="W81" s="24">
        <f>'9.2 melléklet'!W81+'9.3 melléklet'!W81+' 9.4 melléklet'!W81+'9.5 melléklet'!W81+'9.6 melléklet'!W81</f>
        <v>0</v>
      </c>
      <c r="X81" s="24">
        <f>'9.2 melléklet'!X81+'9.3 melléklet'!X81+' 9.4 melléklet'!X81+'9.5 melléklet'!X81+'9.6 melléklet'!X81</f>
        <v>0</v>
      </c>
      <c r="Y81" s="24">
        <f>'9.2 melléklet'!Y81+'9.3 melléklet'!Y81+' 9.4 melléklet'!Y81+'9.5 melléklet'!Y81+'9.6 melléklet'!Y81</f>
        <v>0</v>
      </c>
      <c r="Z81" s="24">
        <f>'9.2 melléklet'!Z81+'9.3 melléklet'!Z81+' 9.4 melléklet'!Z81+'9.5 melléklet'!Z81+'9.6 melléklet'!Z81</f>
        <v>0</v>
      </c>
      <c r="AA81" s="24">
        <f>'9.2 melléklet'!AA81+'9.3 melléklet'!AA81+' 9.4 melléklet'!AA81+'9.5 melléklet'!AA81+'9.6 melléklet'!AA81</f>
        <v>0</v>
      </c>
      <c r="AB81" s="24">
        <f>'9.2 melléklet'!AB81+'9.3 melléklet'!AB81+' 9.4 melléklet'!AB81+'9.5 melléklet'!AB81+'9.6 melléklet'!AB81</f>
        <v>0</v>
      </c>
    </row>
    <row r="82" spans="1:28" ht="25.5" x14ac:dyDescent="0.25">
      <c r="A82" s="151" t="s">
        <v>303</v>
      </c>
      <c r="B82" s="151"/>
      <c r="C82" s="23" t="s">
        <v>256</v>
      </c>
      <c r="D82" s="23" t="s">
        <v>257</v>
      </c>
      <c r="E82" s="24">
        <f>'9.2 melléklet'!E82+'9.3 melléklet'!E82+' 9.4 melléklet'!E82+'9.5 melléklet'!E82+'9.6 melléklet'!E82</f>
        <v>0</v>
      </c>
      <c r="F82" s="24">
        <f>'9.2 melléklet'!F82+'9.3 melléklet'!F82+' 9.4 melléklet'!F82+'9.5 melléklet'!F82+'9.6 melléklet'!F82</f>
        <v>0</v>
      </c>
      <c r="G82" s="24">
        <f>'9.2 melléklet'!G82+'9.3 melléklet'!G82+' 9.4 melléklet'!G82+'9.5 melléklet'!G82+'9.6 melléklet'!G82</f>
        <v>0</v>
      </c>
      <c r="H82" s="24">
        <f>'9.2 melléklet'!H82+'9.3 melléklet'!H82+' 9.4 melléklet'!H82+'9.5 melléklet'!H82+'9.6 melléklet'!H82</f>
        <v>0</v>
      </c>
      <c r="I82" s="24">
        <f>'9.2 melléklet'!I82+'9.3 melléklet'!I82+' 9.4 melléklet'!I82+'9.5 melléklet'!I82+'9.6 melléklet'!I82</f>
        <v>0</v>
      </c>
      <c r="J82" s="24">
        <f>'9.2 melléklet'!J82+'9.3 melléklet'!J82+' 9.4 melléklet'!J82+'9.5 melléklet'!J82+'9.6 melléklet'!J82</f>
        <v>0</v>
      </c>
      <c r="K82" s="24">
        <f>'9.2 melléklet'!K82+'9.3 melléklet'!K82+' 9.4 melléklet'!K82+'9.5 melléklet'!K82+'9.6 melléklet'!K82</f>
        <v>0</v>
      </c>
      <c r="L82" s="24">
        <f>'9.2 melléklet'!L82+'9.3 melléklet'!L82+' 9.4 melléklet'!L82+'9.5 melléklet'!L82+'9.6 melléklet'!L82</f>
        <v>0</v>
      </c>
      <c r="M82" s="24">
        <f>'9.2 melléklet'!M82+'9.3 melléklet'!M82+' 9.4 melléklet'!M82+'9.5 melléklet'!M82+'9.6 melléklet'!M82</f>
        <v>0</v>
      </c>
      <c r="N82" s="24">
        <f>'9.2 melléklet'!N82+'9.3 melléklet'!N82+' 9.4 melléklet'!N82+'9.5 melléklet'!N82+'9.6 melléklet'!N82</f>
        <v>0</v>
      </c>
      <c r="O82" s="24">
        <f>'9.2 melléklet'!O82+'9.3 melléklet'!O82+' 9.4 melléklet'!O82+'9.5 melléklet'!O82+'9.6 melléklet'!O82</f>
        <v>0</v>
      </c>
      <c r="P82" s="24">
        <f>'9.2 melléklet'!P82+'9.3 melléklet'!P82+' 9.4 melléklet'!P82+'9.5 melléklet'!P82+'9.6 melléklet'!P82</f>
        <v>0</v>
      </c>
      <c r="Q82" s="24">
        <f>'9.2 melléklet'!Q82+'9.3 melléklet'!Q82+' 9.4 melléklet'!Q82+'9.5 melléklet'!Q82+'9.6 melléklet'!Q82</f>
        <v>0</v>
      </c>
      <c r="R82" s="24">
        <f>'9.2 melléklet'!R82+'9.3 melléklet'!R82+' 9.4 melléklet'!R82+'9.5 melléklet'!R82+'9.6 melléklet'!R82</f>
        <v>0</v>
      </c>
      <c r="S82" s="24">
        <f>'9.2 melléklet'!S82+'9.3 melléklet'!S82+' 9.4 melléklet'!S82+'9.5 melléklet'!S82+'9.6 melléklet'!S82</f>
        <v>0</v>
      </c>
      <c r="T82" s="24">
        <f>'9.2 melléklet'!T82+'9.3 melléklet'!T82+' 9.4 melléklet'!T82+'9.5 melléklet'!T82+'9.6 melléklet'!T82</f>
        <v>0</v>
      </c>
      <c r="U82" s="24">
        <f>'9.2 melléklet'!U82+'9.3 melléklet'!U82+' 9.4 melléklet'!U82+'9.5 melléklet'!U82+'9.6 melléklet'!U82</f>
        <v>0</v>
      </c>
      <c r="V82" s="24">
        <f>'9.2 melléklet'!V82+'9.3 melléklet'!V82+' 9.4 melléklet'!V82+'9.5 melléklet'!V82+'9.6 melléklet'!V82</f>
        <v>0</v>
      </c>
      <c r="W82" s="24">
        <f>'9.2 melléklet'!W82+'9.3 melléklet'!W82+' 9.4 melléklet'!W82+'9.5 melléklet'!W82+'9.6 melléklet'!W82</f>
        <v>0</v>
      </c>
      <c r="X82" s="24">
        <f>'9.2 melléklet'!X82+'9.3 melléklet'!X82+' 9.4 melléklet'!X82+'9.5 melléklet'!X82+'9.6 melléklet'!X82</f>
        <v>0</v>
      </c>
      <c r="Y82" s="24">
        <f>'9.2 melléklet'!Y82+'9.3 melléklet'!Y82+' 9.4 melléklet'!Y82+'9.5 melléklet'!Y82+'9.6 melléklet'!Y82</f>
        <v>0</v>
      </c>
      <c r="Z82" s="24">
        <f>'9.2 melléklet'!Z82+'9.3 melléklet'!Z82+' 9.4 melléklet'!Z82+'9.5 melléklet'!Z82+'9.6 melléklet'!Z82</f>
        <v>0</v>
      </c>
      <c r="AA82" s="24">
        <f>'9.2 melléklet'!AA82+'9.3 melléklet'!AA82+' 9.4 melléklet'!AA82+'9.5 melléklet'!AA82+'9.6 melléklet'!AA82</f>
        <v>0</v>
      </c>
      <c r="AB82" s="24">
        <f>'9.2 melléklet'!AB82+'9.3 melléklet'!AB82+' 9.4 melléklet'!AB82+'9.5 melléklet'!AB82+'9.6 melléklet'!AB82</f>
        <v>0</v>
      </c>
    </row>
    <row r="83" spans="1:28" ht="25.5" x14ac:dyDescent="0.25">
      <c r="A83" s="151" t="s">
        <v>304</v>
      </c>
      <c r="B83" s="151"/>
      <c r="C83" s="23" t="s">
        <v>258</v>
      </c>
      <c r="D83" s="23" t="s">
        <v>259</v>
      </c>
      <c r="E83" s="24">
        <f>'9.2 melléklet'!E83+'9.3 melléklet'!E83+' 9.4 melléklet'!E83+'9.5 melléklet'!E83+'9.6 melléklet'!E83</f>
        <v>0</v>
      </c>
      <c r="F83" s="24">
        <f>'9.2 melléklet'!F83+'9.3 melléklet'!F83+' 9.4 melléklet'!F83+'9.5 melléklet'!F83+'9.6 melléklet'!F83</f>
        <v>0</v>
      </c>
      <c r="G83" s="24">
        <f>'9.2 melléklet'!G83+'9.3 melléklet'!G83+' 9.4 melléklet'!G83+'9.5 melléklet'!G83+'9.6 melléklet'!G83</f>
        <v>0</v>
      </c>
      <c r="H83" s="24">
        <f>'9.2 melléklet'!H83+'9.3 melléklet'!H83+' 9.4 melléklet'!H83+'9.5 melléklet'!H83+'9.6 melléklet'!H83</f>
        <v>0</v>
      </c>
      <c r="I83" s="24">
        <f>'9.2 melléklet'!I83+'9.3 melléklet'!I83+' 9.4 melléklet'!I83+'9.5 melléklet'!I83+'9.6 melléklet'!I83</f>
        <v>0</v>
      </c>
      <c r="J83" s="24">
        <f>'9.2 melléklet'!J83+'9.3 melléklet'!J83+' 9.4 melléklet'!J83+'9.5 melléklet'!J83+'9.6 melléklet'!J83</f>
        <v>0</v>
      </c>
      <c r="K83" s="24">
        <f>'9.2 melléklet'!K83+'9.3 melléklet'!K83+' 9.4 melléklet'!K83+'9.5 melléklet'!K83+'9.6 melléklet'!K83</f>
        <v>0</v>
      </c>
      <c r="L83" s="24">
        <f>'9.2 melléklet'!L83+'9.3 melléklet'!L83+' 9.4 melléklet'!L83+'9.5 melléklet'!L83+'9.6 melléklet'!L83</f>
        <v>0</v>
      </c>
      <c r="M83" s="24">
        <f>'9.2 melléklet'!M83+'9.3 melléklet'!M83+' 9.4 melléklet'!M83+'9.5 melléklet'!M83+'9.6 melléklet'!M83</f>
        <v>0</v>
      </c>
      <c r="N83" s="24">
        <f>'9.2 melléklet'!N83+'9.3 melléklet'!N83+' 9.4 melléklet'!N83+'9.5 melléklet'!N83+'9.6 melléklet'!N83</f>
        <v>0</v>
      </c>
      <c r="O83" s="24">
        <f>'9.2 melléklet'!O83+'9.3 melléklet'!O83+' 9.4 melléklet'!O83+'9.5 melléklet'!O83+'9.6 melléklet'!O83</f>
        <v>0</v>
      </c>
      <c r="P83" s="24">
        <f>'9.2 melléklet'!P83+'9.3 melléklet'!P83+' 9.4 melléklet'!P83+'9.5 melléklet'!P83+'9.6 melléklet'!P83</f>
        <v>0</v>
      </c>
      <c r="Q83" s="24">
        <f>'9.2 melléklet'!Q83+'9.3 melléklet'!Q83+' 9.4 melléklet'!Q83+'9.5 melléklet'!Q83+'9.6 melléklet'!Q83</f>
        <v>0</v>
      </c>
      <c r="R83" s="24">
        <f>'9.2 melléklet'!R83+'9.3 melléklet'!R83+' 9.4 melléklet'!R83+'9.5 melléklet'!R83+'9.6 melléklet'!R83</f>
        <v>0</v>
      </c>
      <c r="S83" s="24">
        <f>'9.2 melléklet'!S83+'9.3 melléklet'!S83+' 9.4 melléklet'!S83+'9.5 melléklet'!S83+'9.6 melléklet'!S83</f>
        <v>0</v>
      </c>
      <c r="T83" s="24">
        <f>'9.2 melléklet'!T83+'9.3 melléklet'!T83+' 9.4 melléklet'!T83+'9.5 melléklet'!T83+'9.6 melléklet'!T83</f>
        <v>0</v>
      </c>
      <c r="U83" s="24">
        <f>'9.2 melléklet'!U83+'9.3 melléklet'!U83+' 9.4 melléklet'!U83+'9.5 melléklet'!U83+'9.6 melléklet'!U83</f>
        <v>0</v>
      </c>
      <c r="V83" s="24">
        <f>'9.2 melléklet'!V83+'9.3 melléklet'!V83+' 9.4 melléklet'!V83+'9.5 melléklet'!V83+'9.6 melléklet'!V83</f>
        <v>0</v>
      </c>
      <c r="W83" s="24">
        <f>'9.2 melléklet'!W83+'9.3 melléklet'!W83+' 9.4 melléklet'!W83+'9.5 melléklet'!W83+'9.6 melléklet'!W83</f>
        <v>0</v>
      </c>
      <c r="X83" s="24">
        <f>'9.2 melléklet'!X83+'9.3 melléklet'!X83+' 9.4 melléklet'!X83+'9.5 melléklet'!X83+'9.6 melléklet'!X83</f>
        <v>0</v>
      </c>
      <c r="Y83" s="24">
        <f>'9.2 melléklet'!Y83+'9.3 melléklet'!Y83+' 9.4 melléklet'!Y83+'9.5 melléklet'!Y83+'9.6 melléklet'!Y83</f>
        <v>0</v>
      </c>
      <c r="Z83" s="24">
        <f>'9.2 melléklet'!Z83+'9.3 melléklet'!Z83+' 9.4 melléklet'!Z83+'9.5 melléklet'!Z83+'9.6 melléklet'!Z83</f>
        <v>0</v>
      </c>
      <c r="AA83" s="24">
        <f>'9.2 melléklet'!AA83+'9.3 melléklet'!AA83+' 9.4 melléklet'!AA83+'9.5 melléklet'!AA83+'9.6 melléklet'!AA83</f>
        <v>0</v>
      </c>
      <c r="AB83" s="24">
        <f>'9.2 melléklet'!AB83+'9.3 melléklet'!AB83+' 9.4 melléklet'!AB83+'9.5 melléklet'!AB83+'9.6 melléklet'!AB83</f>
        <v>0</v>
      </c>
    </row>
    <row r="84" spans="1:28" ht="25.5" x14ac:dyDescent="0.25">
      <c r="A84" s="154" t="s">
        <v>305</v>
      </c>
      <c r="B84" s="154"/>
      <c r="C84" s="13" t="s">
        <v>387</v>
      </c>
      <c r="D84" s="13" t="s">
        <v>260</v>
      </c>
      <c r="E84" s="28">
        <f>'9.2 melléklet'!E84+'9.3 melléklet'!E84+' 9.4 melléklet'!E84+'9.5 melléklet'!E84+'9.6 melléklet'!E84</f>
        <v>0</v>
      </c>
      <c r="F84" s="28">
        <f>'9.2 melléklet'!F84+'9.3 melléklet'!F84+' 9.4 melléklet'!F84+'9.5 melléklet'!F84+'9.6 melléklet'!F84</f>
        <v>0</v>
      </c>
      <c r="G84" s="28">
        <f>'9.2 melléklet'!G84+'9.3 melléklet'!G84+' 9.4 melléklet'!G84+'9.5 melléklet'!G84+'9.6 melléklet'!G84</f>
        <v>0</v>
      </c>
      <c r="H84" s="28">
        <f>'9.2 melléklet'!H84+'9.3 melléklet'!H84+' 9.4 melléklet'!H84+'9.5 melléklet'!H84+'9.6 melléklet'!H84</f>
        <v>0</v>
      </c>
      <c r="I84" s="28">
        <f>'9.2 melléklet'!I84+'9.3 melléklet'!I84+' 9.4 melléklet'!I84+'9.5 melléklet'!I84+'9.6 melléklet'!I84</f>
        <v>0</v>
      </c>
      <c r="J84" s="28">
        <f>'9.2 melléklet'!J84+'9.3 melléklet'!J84+' 9.4 melléklet'!J84+'9.5 melléklet'!J84+'9.6 melléklet'!J84</f>
        <v>0</v>
      </c>
      <c r="K84" s="28">
        <f>'9.2 melléklet'!K84+'9.3 melléklet'!K84+' 9.4 melléklet'!K84+'9.5 melléklet'!K84+'9.6 melléklet'!K84</f>
        <v>0</v>
      </c>
      <c r="L84" s="28">
        <f>'9.2 melléklet'!L84+'9.3 melléklet'!L84+' 9.4 melléklet'!L84+'9.5 melléklet'!L84+'9.6 melléklet'!L84</f>
        <v>0</v>
      </c>
      <c r="M84" s="28">
        <f>'9.2 melléklet'!M84+'9.3 melléklet'!M84+' 9.4 melléklet'!M84+'9.5 melléklet'!M84+'9.6 melléklet'!M84</f>
        <v>0</v>
      </c>
      <c r="N84" s="28">
        <f>'9.2 melléklet'!N84+'9.3 melléklet'!N84+' 9.4 melléklet'!N84+'9.5 melléklet'!N84+'9.6 melléklet'!N84</f>
        <v>0</v>
      </c>
      <c r="O84" s="28">
        <f>'9.2 melléklet'!O84+'9.3 melléklet'!O84+' 9.4 melléklet'!O84+'9.5 melléklet'!O84+'9.6 melléklet'!O84</f>
        <v>0</v>
      </c>
      <c r="P84" s="28">
        <f>'9.2 melléklet'!P84+'9.3 melléklet'!P84+' 9.4 melléklet'!P84+'9.5 melléklet'!P84+'9.6 melléklet'!P84</f>
        <v>0</v>
      </c>
      <c r="Q84" s="28">
        <f>'9.2 melléklet'!Q84+'9.3 melléklet'!Q84+' 9.4 melléklet'!Q84+'9.5 melléklet'!Q84+'9.6 melléklet'!Q84</f>
        <v>0</v>
      </c>
      <c r="R84" s="28">
        <f>'9.2 melléklet'!R84+'9.3 melléklet'!R84+' 9.4 melléklet'!R84+'9.5 melléklet'!R84+'9.6 melléklet'!R84</f>
        <v>0</v>
      </c>
      <c r="S84" s="28">
        <f>'9.2 melléklet'!S84+'9.3 melléklet'!S84+' 9.4 melléklet'!S84+'9.5 melléklet'!S84+'9.6 melléklet'!S84</f>
        <v>0</v>
      </c>
      <c r="T84" s="28">
        <f>'9.2 melléklet'!T84+'9.3 melléklet'!T84+' 9.4 melléklet'!T84+'9.5 melléklet'!T84+'9.6 melléklet'!T84</f>
        <v>0</v>
      </c>
      <c r="U84" s="28">
        <f>'9.2 melléklet'!U84+'9.3 melléklet'!U84+' 9.4 melléklet'!U84+'9.5 melléklet'!U84+'9.6 melléklet'!U84</f>
        <v>0</v>
      </c>
      <c r="V84" s="28">
        <f>'9.2 melléklet'!V84+'9.3 melléklet'!V84+' 9.4 melléklet'!V84+'9.5 melléklet'!V84+'9.6 melléklet'!V84</f>
        <v>0</v>
      </c>
      <c r="W84" s="28">
        <f>'9.2 melléklet'!W84+'9.3 melléklet'!W84+' 9.4 melléklet'!W84+'9.5 melléklet'!W84+'9.6 melléklet'!W84</f>
        <v>0</v>
      </c>
      <c r="X84" s="28">
        <f>'9.2 melléklet'!X84+'9.3 melléklet'!X84+' 9.4 melléklet'!X84+'9.5 melléklet'!X84+'9.6 melléklet'!X84</f>
        <v>0</v>
      </c>
      <c r="Y84" s="28">
        <f>'9.2 melléklet'!Y84+'9.3 melléklet'!Y84+' 9.4 melléklet'!Y84+'9.5 melléklet'!Y84+'9.6 melléklet'!Y84</f>
        <v>0</v>
      </c>
      <c r="Z84" s="28">
        <f>'9.2 melléklet'!Z84+'9.3 melléklet'!Z84+' 9.4 melléklet'!Z84+'9.5 melléklet'!Z84+'9.6 melléklet'!Z84</f>
        <v>0</v>
      </c>
      <c r="AA84" s="28">
        <f>'9.2 melléklet'!AA84+'9.3 melléklet'!AA84+' 9.4 melléklet'!AA84+'9.5 melléklet'!AA84+'9.6 melléklet'!AA84</f>
        <v>0</v>
      </c>
      <c r="AB84" s="28">
        <f>'9.2 melléklet'!AB84+'9.3 melléklet'!AB84+' 9.4 melléklet'!AB84+'9.5 melléklet'!AB84+'9.6 melléklet'!AB84</f>
        <v>0</v>
      </c>
    </row>
    <row r="85" spans="1:28" ht="38.25" x14ac:dyDescent="0.25">
      <c r="A85" s="151" t="s">
        <v>306</v>
      </c>
      <c r="B85" s="151"/>
      <c r="C85" s="23" t="s">
        <v>261</v>
      </c>
      <c r="D85" s="23" t="s">
        <v>262</v>
      </c>
      <c r="E85" s="24">
        <f>'9.2 melléklet'!E85+'9.3 melléklet'!E85+' 9.4 melléklet'!E85+'9.5 melléklet'!E85+'9.6 melléklet'!E85</f>
        <v>0</v>
      </c>
      <c r="F85" s="24">
        <f>'9.2 melléklet'!F85+'9.3 melléklet'!F85+' 9.4 melléklet'!F85+'9.5 melléklet'!F85+'9.6 melléklet'!F85</f>
        <v>0</v>
      </c>
      <c r="G85" s="24">
        <f>'9.2 melléklet'!G85+'9.3 melléklet'!G85+' 9.4 melléklet'!G85+'9.5 melléklet'!G85+'9.6 melléklet'!G85</f>
        <v>0</v>
      </c>
      <c r="H85" s="24">
        <f>'9.2 melléklet'!H85+'9.3 melléklet'!H85+' 9.4 melléklet'!H85+'9.5 melléklet'!H85+'9.6 melléklet'!H85</f>
        <v>0</v>
      </c>
      <c r="I85" s="24">
        <f>'9.2 melléklet'!I85+'9.3 melléklet'!I85+' 9.4 melléklet'!I85+'9.5 melléklet'!I85+'9.6 melléklet'!I85</f>
        <v>0</v>
      </c>
      <c r="J85" s="24">
        <f>'9.2 melléklet'!J85+'9.3 melléklet'!J85+' 9.4 melléklet'!J85+'9.5 melléklet'!J85+'9.6 melléklet'!J85</f>
        <v>0</v>
      </c>
      <c r="K85" s="24">
        <f>'9.2 melléklet'!K85+'9.3 melléklet'!K85+' 9.4 melléklet'!K85+'9.5 melléklet'!K85+'9.6 melléklet'!K85</f>
        <v>0</v>
      </c>
      <c r="L85" s="24">
        <f>'9.2 melléklet'!L85+'9.3 melléklet'!L85+' 9.4 melléklet'!L85+'9.5 melléklet'!L85+'9.6 melléklet'!L85</f>
        <v>0</v>
      </c>
      <c r="M85" s="24">
        <f>'9.2 melléklet'!M85+'9.3 melléklet'!M85+' 9.4 melléklet'!M85+'9.5 melléklet'!M85+'9.6 melléklet'!M85</f>
        <v>0</v>
      </c>
      <c r="N85" s="24">
        <f>'9.2 melléklet'!N85+'9.3 melléklet'!N85+' 9.4 melléklet'!N85+'9.5 melléklet'!N85+'9.6 melléklet'!N85</f>
        <v>0</v>
      </c>
      <c r="O85" s="24">
        <f>'9.2 melléklet'!O85+'9.3 melléklet'!O85+' 9.4 melléklet'!O85+'9.5 melléklet'!O85+'9.6 melléklet'!O85</f>
        <v>0</v>
      </c>
      <c r="P85" s="24">
        <f>'9.2 melléklet'!P85+'9.3 melléklet'!P85+' 9.4 melléklet'!P85+'9.5 melléklet'!P85+'9.6 melléklet'!P85</f>
        <v>0</v>
      </c>
      <c r="Q85" s="24">
        <f>'9.2 melléklet'!Q85+'9.3 melléklet'!Q85+' 9.4 melléklet'!Q85+'9.5 melléklet'!Q85+'9.6 melléklet'!Q85</f>
        <v>0</v>
      </c>
      <c r="R85" s="24">
        <f>'9.2 melléklet'!R85+'9.3 melléklet'!R85+' 9.4 melléklet'!R85+'9.5 melléklet'!R85+'9.6 melléklet'!R85</f>
        <v>0</v>
      </c>
      <c r="S85" s="24">
        <f>'9.2 melléklet'!S85+'9.3 melléklet'!S85+' 9.4 melléklet'!S85+'9.5 melléklet'!S85+'9.6 melléklet'!S85</f>
        <v>0</v>
      </c>
      <c r="T85" s="24">
        <f>'9.2 melléklet'!T85+'9.3 melléklet'!T85+' 9.4 melléklet'!T85+'9.5 melléklet'!T85+'9.6 melléklet'!T85</f>
        <v>0</v>
      </c>
      <c r="U85" s="24">
        <f>'9.2 melléklet'!U85+'9.3 melléklet'!U85+' 9.4 melléklet'!U85+'9.5 melléklet'!U85+'9.6 melléklet'!U85</f>
        <v>0</v>
      </c>
      <c r="V85" s="24">
        <f>'9.2 melléklet'!V85+'9.3 melléklet'!V85+' 9.4 melléklet'!V85+'9.5 melléklet'!V85+'9.6 melléklet'!V85</f>
        <v>0</v>
      </c>
      <c r="W85" s="24">
        <f>'9.2 melléklet'!W85+'9.3 melléklet'!W85+' 9.4 melléklet'!W85+'9.5 melléklet'!W85+'9.6 melléklet'!W85</f>
        <v>0</v>
      </c>
      <c r="X85" s="24">
        <f>'9.2 melléklet'!X85+'9.3 melléklet'!X85+' 9.4 melléklet'!X85+'9.5 melléklet'!X85+'9.6 melléklet'!X85</f>
        <v>0</v>
      </c>
      <c r="Y85" s="24">
        <f>'9.2 melléklet'!Y85+'9.3 melléklet'!Y85+' 9.4 melléklet'!Y85+'9.5 melléklet'!Y85+'9.6 melléklet'!Y85</f>
        <v>0</v>
      </c>
      <c r="Z85" s="24">
        <f>'9.2 melléklet'!Z85+'9.3 melléklet'!Z85+' 9.4 melléklet'!Z85+'9.5 melléklet'!Z85+'9.6 melléklet'!Z85</f>
        <v>0</v>
      </c>
      <c r="AA85" s="24">
        <f>'9.2 melléklet'!AA85+'9.3 melléklet'!AA85+' 9.4 melléklet'!AA85+'9.5 melléklet'!AA85+'9.6 melléklet'!AA85</f>
        <v>0</v>
      </c>
      <c r="AB85" s="24">
        <f>'9.2 melléklet'!AB85+'9.3 melléklet'!AB85+' 9.4 melléklet'!AB85+'9.5 melléklet'!AB85+'9.6 melléklet'!AB85</f>
        <v>0</v>
      </c>
    </row>
    <row r="86" spans="1:28" ht="25.5" x14ac:dyDescent="0.25">
      <c r="A86" s="151" t="s">
        <v>307</v>
      </c>
      <c r="B86" s="151"/>
      <c r="C86" s="23" t="s">
        <v>263</v>
      </c>
      <c r="D86" s="23" t="s">
        <v>264</v>
      </c>
      <c r="E86" s="24">
        <f>'9.2 melléklet'!E86+'9.3 melléklet'!E86+' 9.4 melléklet'!E86+'9.5 melléklet'!E86+'9.6 melléklet'!E86</f>
        <v>0</v>
      </c>
      <c r="F86" s="24">
        <f>'9.2 melléklet'!F86+'9.3 melléklet'!F86+' 9.4 melléklet'!F86+'9.5 melléklet'!F86+'9.6 melléklet'!F86</f>
        <v>0</v>
      </c>
      <c r="G86" s="24">
        <f>'9.2 melléklet'!G86+'9.3 melléklet'!G86+' 9.4 melléklet'!G86+'9.5 melléklet'!G86+'9.6 melléklet'!G86</f>
        <v>0</v>
      </c>
      <c r="H86" s="24">
        <f>'9.2 melléklet'!H86+'9.3 melléklet'!H86+' 9.4 melléklet'!H86+'9.5 melléklet'!H86+'9.6 melléklet'!H86</f>
        <v>0</v>
      </c>
      <c r="I86" s="24">
        <f>'9.2 melléklet'!I86+'9.3 melléklet'!I86+' 9.4 melléklet'!I86+'9.5 melléklet'!I86+'9.6 melléklet'!I86</f>
        <v>0</v>
      </c>
      <c r="J86" s="24">
        <f>'9.2 melléklet'!J86+'9.3 melléklet'!J86+' 9.4 melléklet'!J86+'9.5 melléklet'!J86+'9.6 melléklet'!J86</f>
        <v>0</v>
      </c>
      <c r="K86" s="24">
        <f>'9.2 melléklet'!K86+'9.3 melléklet'!K86+' 9.4 melléklet'!K86+'9.5 melléklet'!K86+'9.6 melléklet'!K86</f>
        <v>0</v>
      </c>
      <c r="L86" s="24">
        <f>'9.2 melléklet'!L86+'9.3 melléklet'!L86+' 9.4 melléklet'!L86+'9.5 melléklet'!L86+'9.6 melléklet'!L86</f>
        <v>0</v>
      </c>
      <c r="M86" s="24">
        <f>'9.2 melléklet'!M86+'9.3 melléklet'!M86+' 9.4 melléklet'!M86+'9.5 melléklet'!M86+'9.6 melléklet'!M86</f>
        <v>0</v>
      </c>
      <c r="N86" s="24">
        <f>'9.2 melléklet'!N86+'9.3 melléklet'!N86+' 9.4 melléklet'!N86+'9.5 melléklet'!N86+'9.6 melléklet'!N86</f>
        <v>0</v>
      </c>
      <c r="O86" s="24">
        <f>'9.2 melléklet'!O86+'9.3 melléklet'!O86+' 9.4 melléklet'!O86+'9.5 melléklet'!O86+'9.6 melléklet'!O86</f>
        <v>0</v>
      </c>
      <c r="P86" s="24">
        <f>'9.2 melléklet'!P86+'9.3 melléklet'!P86+' 9.4 melléklet'!P86+'9.5 melléklet'!P86+'9.6 melléklet'!P86</f>
        <v>0</v>
      </c>
      <c r="Q86" s="24">
        <f>'9.2 melléklet'!Q86+'9.3 melléklet'!Q86+' 9.4 melléklet'!Q86+'9.5 melléklet'!Q86+'9.6 melléklet'!Q86</f>
        <v>0</v>
      </c>
      <c r="R86" s="24">
        <f>'9.2 melléklet'!R86+'9.3 melléklet'!R86+' 9.4 melléklet'!R86+'9.5 melléklet'!R86+'9.6 melléklet'!R86</f>
        <v>0</v>
      </c>
      <c r="S86" s="24">
        <f>'9.2 melléklet'!S86+'9.3 melléklet'!S86+' 9.4 melléklet'!S86+'9.5 melléklet'!S86+'9.6 melléklet'!S86</f>
        <v>0</v>
      </c>
      <c r="T86" s="24">
        <f>'9.2 melléklet'!T86+'9.3 melléklet'!T86+' 9.4 melléklet'!T86+'9.5 melléklet'!T86+'9.6 melléklet'!T86</f>
        <v>0</v>
      </c>
      <c r="U86" s="24">
        <f>'9.2 melléklet'!U86+'9.3 melléklet'!U86+' 9.4 melléklet'!U86+'9.5 melléklet'!U86+'9.6 melléklet'!U86</f>
        <v>0</v>
      </c>
      <c r="V86" s="24">
        <f>'9.2 melléklet'!V86+'9.3 melléklet'!V86+' 9.4 melléklet'!V86+'9.5 melléklet'!V86+'9.6 melléklet'!V86</f>
        <v>0</v>
      </c>
      <c r="W86" s="24">
        <f>'9.2 melléklet'!W86+'9.3 melléklet'!W86+' 9.4 melléklet'!W86+'9.5 melléklet'!W86+'9.6 melléklet'!W86</f>
        <v>0</v>
      </c>
      <c r="X86" s="24">
        <f>'9.2 melléklet'!X86+'9.3 melléklet'!X86+' 9.4 melléklet'!X86+'9.5 melléklet'!X86+'9.6 melléklet'!X86</f>
        <v>0</v>
      </c>
      <c r="Y86" s="24">
        <f>'9.2 melléklet'!Y86+'9.3 melléklet'!Y86+' 9.4 melléklet'!Y86+'9.5 melléklet'!Y86+'9.6 melléklet'!Y86</f>
        <v>0</v>
      </c>
      <c r="Z86" s="24">
        <f>'9.2 melléklet'!Z86+'9.3 melléklet'!Z86+' 9.4 melléklet'!Z86+'9.5 melléklet'!Z86+'9.6 melléklet'!Z86</f>
        <v>0</v>
      </c>
      <c r="AA86" s="24">
        <f>'9.2 melléklet'!AA86+'9.3 melléklet'!AA86+' 9.4 melléklet'!AA86+'9.5 melléklet'!AA86+'9.6 melléklet'!AA86</f>
        <v>0</v>
      </c>
      <c r="AB86" s="24">
        <f>'9.2 melléklet'!AB86+'9.3 melléklet'!AB86+' 9.4 melléklet'!AB86+'9.5 melléklet'!AB86+'9.6 melléklet'!AB86</f>
        <v>0</v>
      </c>
    </row>
    <row r="87" spans="1:28" ht="38.25" x14ac:dyDescent="0.25">
      <c r="A87" s="151" t="s">
        <v>308</v>
      </c>
      <c r="B87" s="151"/>
      <c r="C87" s="23" t="s">
        <v>265</v>
      </c>
      <c r="D87" s="23" t="s">
        <v>266</v>
      </c>
      <c r="E87" s="24">
        <f>'9.2 melléklet'!E87+'9.3 melléklet'!E87+' 9.4 melléklet'!E87+'9.5 melléklet'!E87+'9.6 melléklet'!E87</f>
        <v>0</v>
      </c>
      <c r="F87" s="24">
        <f>'9.2 melléklet'!F87+'9.3 melléklet'!F87+' 9.4 melléklet'!F87+'9.5 melléklet'!F87+'9.6 melléklet'!F87</f>
        <v>0</v>
      </c>
      <c r="G87" s="24">
        <f>'9.2 melléklet'!G87+'9.3 melléklet'!G87+' 9.4 melléklet'!G87+'9.5 melléklet'!G87+'9.6 melléklet'!G87</f>
        <v>0</v>
      </c>
      <c r="H87" s="24">
        <f>'9.2 melléklet'!H87+'9.3 melléklet'!H87+' 9.4 melléklet'!H87+'9.5 melléklet'!H87+'9.6 melléklet'!H87</f>
        <v>0</v>
      </c>
      <c r="I87" s="24">
        <f>'9.2 melléklet'!I87+'9.3 melléklet'!I87+' 9.4 melléklet'!I87+'9.5 melléklet'!I87+'9.6 melléklet'!I87</f>
        <v>0</v>
      </c>
      <c r="J87" s="24">
        <f>'9.2 melléklet'!J87+'9.3 melléklet'!J87+' 9.4 melléklet'!J87+'9.5 melléklet'!J87+'9.6 melléklet'!J87</f>
        <v>0</v>
      </c>
      <c r="K87" s="24">
        <f>'9.2 melléklet'!K87+'9.3 melléklet'!K87+' 9.4 melléklet'!K87+'9.5 melléklet'!K87+'9.6 melléklet'!K87</f>
        <v>0</v>
      </c>
      <c r="L87" s="24">
        <f>'9.2 melléklet'!L87+'9.3 melléklet'!L87+' 9.4 melléklet'!L87+'9.5 melléklet'!L87+'9.6 melléklet'!L87</f>
        <v>0</v>
      </c>
      <c r="M87" s="24">
        <f>'9.2 melléklet'!M87+'9.3 melléklet'!M87+' 9.4 melléklet'!M87+'9.5 melléklet'!M87+'9.6 melléklet'!M87</f>
        <v>0</v>
      </c>
      <c r="N87" s="24">
        <f>'9.2 melléklet'!N87+'9.3 melléklet'!N87+' 9.4 melléklet'!N87+'9.5 melléklet'!N87+'9.6 melléklet'!N87</f>
        <v>0</v>
      </c>
      <c r="O87" s="24">
        <f>'9.2 melléklet'!O87+'9.3 melléklet'!O87+' 9.4 melléklet'!O87+'9.5 melléklet'!O87+'9.6 melléklet'!O87</f>
        <v>0</v>
      </c>
      <c r="P87" s="24">
        <f>'9.2 melléklet'!P87+'9.3 melléklet'!P87+' 9.4 melléklet'!P87+'9.5 melléklet'!P87+'9.6 melléklet'!P87</f>
        <v>0</v>
      </c>
      <c r="Q87" s="24">
        <f>'9.2 melléklet'!Q87+'9.3 melléklet'!Q87+' 9.4 melléklet'!Q87+'9.5 melléklet'!Q87+'9.6 melléklet'!Q87</f>
        <v>0</v>
      </c>
      <c r="R87" s="24">
        <f>'9.2 melléklet'!R87+'9.3 melléklet'!R87+' 9.4 melléklet'!R87+'9.5 melléklet'!R87+'9.6 melléklet'!R87</f>
        <v>0</v>
      </c>
      <c r="S87" s="24">
        <f>'9.2 melléklet'!S87+'9.3 melléklet'!S87+' 9.4 melléklet'!S87+'9.5 melléklet'!S87+'9.6 melléklet'!S87</f>
        <v>0</v>
      </c>
      <c r="T87" s="24">
        <f>'9.2 melléklet'!T87+'9.3 melléklet'!T87+' 9.4 melléklet'!T87+'9.5 melléklet'!T87+'9.6 melléklet'!T87</f>
        <v>0</v>
      </c>
      <c r="U87" s="24">
        <f>'9.2 melléklet'!U87+'9.3 melléklet'!U87+' 9.4 melléklet'!U87+'9.5 melléklet'!U87+'9.6 melléklet'!U87</f>
        <v>0</v>
      </c>
      <c r="V87" s="24">
        <f>'9.2 melléklet'!V87+'9.3 melléklet'!V87+' 9.4 melléklet'!V87+'9.5 melléklet'!V87+'9.6 melléklet'!V87</f>
        <v>0</v>
      </c>
      <c r="W87" s="24">
        <f>'9.2 melléklet'!W87+'9.3 melléklet'!W87+' 9.4 melléklet'!W87+'9.5 melléklet'!W87+'9.6 melléklet'!W87</f>
        <v>0</v>
      </c>
      <c r="X87" s="24">
        <f>'9.2 melléklet'!X87+'9.3 melléklet'!X87+' 9.4 melléklet'!X87+'9.5 melléklet'!X87+'9.6 melléklet'!X87</f>
        <v>0</v>
      </c>
      <c r="Y87" s="24">
        <f>'9.2 melléklet'!Y87+'9.3 melléklet'!Y87+' 9.4 melléklet'!Y87+'9.5 melléklet'!Y87+'9.6 melléklet'!Y87</f>
        <v>0</v>
      </c>
      <c r="Z87" s="24">
        <f>'9.2 melléklet'!Z87+'9.3 melléklet'!Z87+' 9.4 melléklet'!Z87+'9.5 melléklet'!Z87+'9.6 melléklet'!Z87</f>
        <v>0</v>
      </c>
      <c r="AA87" s="24">
        <f>'9.2 melléklet'!AA87+'9.3 melléklet'!AA87+' 9.4 melléklet'!AA87+'9.5 melléklet'!AA87+'9.6 melléklet'!AA87</f>
        <v>0</v>
      </c>
      <c r="AB87" s="24">
        <f>'9.2 melléklet'!AB87+'9.3 melléklet'!AB87+' 9.4 melléklet'!AB87+'9.5 melléklet'!AB87+'9.6 melléklet'!AB87</f>
        <v>0</v>
      </c>
    </row>
    <row r="88" spans="1:28" ht="25.5" x14ac:dyDescent="0.25">
      <c r="A88" s="151" t="s">
        <v>309</v>
      </c>
      <c r="B88" s="151"/>
      <c r="C88" s="23" t="s">
        <v>267</v>
      </c>
      <c r="D88" s="23" t="s">
        <v>268</v>
      </c>
      <c r="E88" s="24">
        <f>'9.2 melléklet'!E88+'9.3 melléklet'!E88+' 9.4 melléklet'!E88+'9.5 melléklet'!E88+'9.6 melléklet'!E88</f>
        <v>0</v>
      </c>
      <c r="F88" s="24">
        <f>'9.2 melléklet'!F88+'9.3 melléklet'!F88+' 9.4 melléklet'!F88+'9.5 melléklet'!F88+'9.6 melléklet'!F88</f>
        <v>0</v>
      </c>
      <c r="G88" s="24">
        <f>'9.2 melléklet'!G88+'9.3 melléklet'!G88+' 9.4 melléklet'!G88+'9.5 melléklet'!G88+'9.6 melléklet'!G88</f>
        <v>0</v>
      </c>
      <c r="H88" s="24">
        <f>'9.2 melléklet'!H88+'9.3 melléklet'!H88+' 9.4 melléklet'!H88+'9.5 melléklet'!H88+'9.6 melléklet'!H88</f>
        <v>0</v>
      </c>
      <c r="I88" s="24">
        <f>'9.2 melléklet'!I88+'9.3 melléklet'!I88+' 9.4 melléklet'!I88+'9.5 melléklet'!I88+'9.6 melléklet'!I88</f>
        <v>0</v>
      </c>
      <c r="J88" s="24">
        <f>'9.2 melléklet'!J88+'9.3 melléklet'!J88+' 9.4 melléklet'!J88+'9.5 melléklet'!J88+'9.6 melléklet'!J88</f>
        <v>0</v>
      </c>
      <c r="K88" s="24">
        <f>'9.2 melléklet'!K88+'9.3 melléklet'!K88+' 9.4 melléklet'!K88+'9.5 melléklet'!K88+'9.6 melléklet'!K88</f>
        <v>0</v>
      </c>
      <c r="L88" s="24">
        <f>'9.2 melléklet'!L88+'9.3 melléklet'!L88+' 9.4 melléklet'!L88+'9.5 melléklet'!L88+'9.6 melléklet'!L88</f>
        <v>0</v>
      </c>
      <c r="M88" s="24">
        <f>'9.2 melléklet'!M88+'9.3 melléklet'!M88+' 9.4 melléklet'!M88+'9.5 melléklet'!M88+'9.6 melléklet'!M88</f>
        <v>0</v>
      </c>
      <c r="N88" s="24">
        <f>'9.2 melléklet'!N88+'9.3 melléklet'!N88+' 9.4 melléklet'!N88+'9.5 melléklet'!N88+'9.6 melléklet'!N88</f>
        <v>0</v>
      </c>
      <c r="O88" s="24">
        <f>'9.2 melléklet'!O88+'9.3 melléklet'!O88+' 9.4 melléklet'!O88+'9.5 melléklet'!O88+'9.6 melléklet'!O88</f>
        <v>0</v>
      </c>
      <c r="P88" s="24">
        <f>'9.2 melléklet'!P88+'9.3 melléklet'!P88+' 9.4 melléklet'!P88+'9.5 melléklet'!P88+'9.6 melléklet'!P88</f>
        <v>0</v>
      </c>
      <c r="Q88" s="24">
        <f>'9.2 melléklet'!Q88+'9.3 melléklet'!Q88+' 9.4 melléklet'!Q88+'9.5 melléklet'!Q88+'9.6 melléklet'!Q88</f>
        <v>0</v>
      </c>
      <c r="R88" s="24">
        <f>'9.2 melléklet'!R88+'9.3 melléklet'!R88+' 9.4 melléklet'!R88+'9.5 melléklet'!R88+'9.6 melléklet'!R88</f>
        <v>0</v>
      </c>
      <c r="S88" s="24">
        <f>'9.2 melléklet'!S88+'9.3 melléklet'!S88+' 9.4 melléklet'!S88+'9.5 melléklet'!S88+'9.6 melléklet'!S88</f>
        <v>0</v>
      </c>
      <c r="T88" s="24">
        <f>'9.2 melléklet'!T88+'9.3 melléklet'!T88+' 9.4 melléklet'!T88+'9.5 melléklet'!T88+'9.6 melléklet'!T88</f>
        <v>0</v>
      </c>
      <c r="U88" s="24">
        <f>'9.2 melléklet'!U88+'9.3 melléklet'!U88+' 9.4 melléklet'!U88+'9.5 melléklet'!U88+'9.6 melléklet'!U88</f>
        <v>0</v>
      </c>
      <c r="V88" s="24">
        <f>'9.2 melléklet'!V88+'9.3 melléklet'!V88+' 9.4 melléklet'!V88+'9.5 melléklet'!V88+'9.6 melléklet'!V88</f>
        <v>0</v>
      </c>
      <c r="W88" s="24">
        <f>'9.2 melléklet'!W88+'9.3 melléklet'!W88+' 9.4 melléklet'!W88+'9.5 melléklet'!W88+'9.6 melléklet'!W88</f>
        <v>0</v>
      </c>
      <c r="X88" s="24">
        <f>'9.2 melléklet'!X88+'9.3 melléklet'!X88+' 9.4 melléklet'!X88+'9.5 melléklet'!X88+'9.6 melléklet'!X88</f>
        <v>0</v>
      </c>
      <c r="Y88" s="24">
        <f>'9.2 melléklet'!Y88+'9.3 melléklet'!Y88+' 9.4 melléklet'!Y88+'9.5 melléklet'!Y88+'9.6 melléklet'!Y88</f>
        <v>0</v>
      </c>
      <c r="Z88" s="24">
        <f>'9.2 melléklet'!Z88+'9.3 melléklet'!Z88+' 9.4 melléklet'!Z88+'9.5 melléklet'!Z88+'9.6 melléklet'!Z88</f>
        <v>0</v>
      </c>
      <c r="AA88" s="24">
        <f>'9.2 melléklet'!AA88+'9.3 melléklet'!AA88+' 9.4 melléklet'!AA88+'9.5 melléklet'!AA88+'9.6 melléklet'!AA88</f>
        <v>0</v>
      </c>
      <c r="AB88" s="24">
        <f>'9.2 melléklet'!AB88+'9.3 melléklet'!AB88+' 9.4 melléklet'!AB88+'9.5 melléklet'!AB88+'9.6 melléklet'!AB88</f>
        <v>0</v>
      </c>
    </row>
    <row r="89" spans="1:28" ht="25.5" x14ac:dyDescent="0.25">
      <c r="A89" s="154" t="s">
        <v>310</v>
      </c>
      <c r="B89" s="154"/>
      <c r="C89" s="13" t="s">
        <v>388</v>
      </c>
      <c r="D89" s="13" t="s">
        <v>269</v>
      </c>
      <c r="E89" s="28">
        <f>'9.2 melléklet'!E89+'9.3 melléklet'!E89+' 9.4 melléklet'!E89+'9.5 melléklet'!E89+'9.6 melléklet'!E89</f>
        <v>0</v>
      </c>
      <c r="F89" s="28">
        <f>'9.2 melléklet'!F89+'9.3 melléklet'!F89+' 9.4 melléklet'!F89+'9.5 melléklet'!F89+'9.6 melléklet'!F89</f>
        <v>0</v>
      </c>
      <c r="G89" s="28">
        <f>'9.2 melléklet'!G89+'9.3 melléklet'!G89+' 9.4 melléklet'!G89+'9.5 melléklet'!G89+'9.6 melléklet'!G89</f>
        <v>0</v>
      </c>
      <c r="H89" s="28">
        <f>'9.2 melléklet'!H89+'9.3 melléklet'!H89+' 9.4 melléklet'!H89+'9.5 melléklet'!H89+'9.6 melléklet'!H89</f>
        <v>0</v>
      </c>
      <c r="I89" s="28">
        <f>'9.2 melléklet'!I89+'9.3 melléklet'!I89+' 9.4 melléklet'!I89+'9.5 melléklet'!I89+'9.6 melléklet'!I89</f>
        <v>0</v>
      </c>
      <c r="J89" s="28">
        <f>'9.2 melléklet'!J89+'9.3 melléklet'!J89+' 9.4 melléklet'!J89+'9.5 melléklet'!J89+'9.6 melléklet'!J89</f>
        <v>0</v>
      </c>
      <c r="K89" s="28">
        <f>'9.2 melléklet'!K89+'9.3 melléklet'!K89+' 9.4 melléklet'!K89+'9.5 melléklet'!K89+'9.6 melléklet'!K89</f>
        <v>0</v>
      </c>
      <c r="L89" s="28">
        <f>'9.2 melléklet'!L89+'9.3 melléklet'!L89+' 9.4 melléklet'!L89+'9.5 melléklet'!L89+'9.6 melléklet'!L89</f>
        <v>0</v>
      </c>
      <c r="M89" s="28">
        <f>'9.2 melléklet'!M89+'9.3 melléklet'!M89+' 9.4 melléklet'!M89+'9.5 melléklet'!M89+'9.6 melléklet'!M89</f>
        <v>0</v>
      </c>
      <c r="N89" s="28">
        <f>'9.2 melléklet'!N89+'9.3 melléklet'!N89+' 9.4 melléklet'!N89+'9.5 melléklet'!N89+'9.6 melléklet'!N89</f>
        <v>0</v>
      </c>
      <c r="O89" s="28">
        <f>'9.2 melléklet'!O89+'9.3 melléklet'!O89+' 9.4 melléklet'!O89+'9.5 melléklet'!O89+'9.6 melléklet'!O89</f>
        <v>0</v>
      </c>
      <c r="P89" s="28">
        <f>'9.2 melléklet'!P89+'9.3 melléklet'!P89+' 9.4 melléklet'!P89+'9.5 melléklet'!P89+'9.6 melléklet'!P89</f>
        <v>0</v>
      </c>
      <c r="Q89" s="28">
        <f>'9.2 melléklet'!Q89+'9.3 melléklet'!Q89+' 9.4 melléklet'!Q89+'9.5 melléklet'!Q89+'9.6 melléklet'!Q89</f>
        <v>0</v>
      </c>
      <c r="R89" s="28">
        <f>'9.2 melléklet'!R89+'9.3 melléklet'!R89+' 9.4 melléklet'!R89+'9.5 melléklet'!R89+'9.6 melléklet'!R89</f>
        <v>0</v>
      </c>
      <c r="S89" s="28">
        <f>'9.2 melléklet'!S89+'9.3 melléklet'!S89+' 9.4 melléklet'!S89+'9.5 melléklet'!S89+'9.6 melléklet'!S89</f>
        <v>0</v>
      </c>
      <c r="T89" s="28">
        <f>'9.2 melléklet'!T89+'9.3 melléklet'!T89+' 9.4 melléklet'!T89+'9.5 melléklet'!T89+'9.6 melléklet'!T89</f>
        <v>0</v>
      </c>
      <c r="U89" s="28">
        <f>'9.2 melléklet'!U89+'9.3 melléklet'!U89+' 9.4 melléklet'!U89+'9.5 melléklet'!U89+'9.6 melléklet'!U89</f>
        <v>0</v>
      </c>
      <c r="V89" s="28">
        <f>'9.2 melléklet'!V89+'9.3 melléklet'!V89+' 9.4 melléklet'!V89+'9.5 melléklet'!V89+'9.6 melléklet'!V89</f>
        <v>0</v>
      </c>
      <c r="W89" s="28">
        <f>'9.2 melléklet'!W89+'9.3 melléklet'!W89+' 9.4 melléklet'!W89+'9.5 melléklet'!W89+'9.6 melléklet'!W89</f>
        <v>0</v>
      </c>
      <c r="X89" s="28">
        <f>'9.2 melléklet'!X89+'9.3 melléklet'!X89+' 9.4 melléklet'!X89+'9.5 melléklet'!X89+'9.6 melléklet'!X89</f>
        <v>0</v>
      </c>
      <c r="Y89" s="28">
        <f>'9.2 melléklet'!Y89+'9.3 melléklet'!Y89+' 9.4 melléklet'!Y89+'9.5 melléklet'!Y89+'9.6 melléklet'!Y89</f>
        <v>0</v>
      </c>
      <c r="Z89" s="28">
        <f>'9.2 melléklet'!Z89+'9.3 melléklet'!Z89+' 9.4 melléklet'!Z89+'9.5 melléklet'!Z89+'9.6 melléklet'!Z89</f>
        <v>0</v>
      </c>
      <c r="AA89" s="28">
        <f>'9.2 melléklet'!AA89+'9.3 melléklet'!AA89+' 9.4 melléklet'!AA89+'9.5 melléklet'!AA89+'9.6 melléklet'!AA89</f>
        <v>0</v>
      </c>
      <c r="AB89" s="28">
        <f>'9.2 melléklet'!AB89+'9.3 melléklet'!AB89+' 9.4 melléklet'!AB89+'9.5 melléklet'!AB89+'9.6 melléklet'!AB89</f>
        <v>0</v>
      </c>
    </row>
    <row r="90" spans="1:28" ht="25.5" x14ac:dyDescent="0.25">
      <c r="A90" s="151" t="s">
        <v>311</v>
      </c>
      <c r="B90" s="151"/>
      <c r="C90" s="23" t="s">
        <v>25</v>
      </c>
      <c r="D90" s="23" t="s">
        <v>270</v>
      </c>
      <c r="E90" s="24">
        <f>'9.2 melléklet'!E90+'9.3 melléklet'!E90+' 9.4 melléklet'!E90+'9.5 melléklet'!E90+'9.6 melléklet'!E90</f>
        <v>0</v>
      </c>
      <c r="F90" s="24">
        <f>'9.2 melléklet'!F90+'9.3 melléklet'!F90+' 9.4 melléklet'!F90+'9.5 melléklet'!F90+'9.6 melléklet'!F90</f>
        <v>0</v>
      </c>
      <c r="G90" s="24">
        <f>'9.2 melléklet'!G90+'9.3 melléklet'!G90+' 9.4 melléklet'!G90+'9.5 melléklet'!G90+'9.6 melléklet'!G90</f>
        <v>0</v>
      </c>
      <c r="H90" s="24">
        <f>'9.2 melléklet'!H90+'9.3 melléklet'!H90+' 9.4 melléklet'!H90+'9.5 melléklet'!H90+'9.6 melléklet'!H90</f>
        <v>0</v>
      </c>
      <c r="I90" s="24">
        <f>'9.2 melléklet'!I90+'9.3 melléklet'!I90+' 9.4 melléklet'!I90+'9.5 melléklet'!I90+'9.6 melléklet'!I90</f>
        <v>3427023</v>
      </c>
      <c r="J90" s="24">
        <f>'9.2 melléklet'!J90+'9.3 melléklet'!J90+' 9.4 melléklet'!J90+'9.5 melléklet'!J90+'9.6 melléklet'!J90</f>
        <v>14366914</v>
      </c>
      <c r="K90" s="24">
        <f>'9.2 melléklet'!K90+'9.3 melléklet'!K90+' 9.4 melléklet'!K90+'9.5 melléklet'!K90+'9.6 melléklet'!K90</f>
        <v>1830800</v>
      </c>
      <c r="L90" s="24">
        <f>'9.2 melléklet'!L90+'9.3 melléklet'!L90+' 9.4 melléklet'!L90+'9.5 melléklet'!L90+'9.6 melléklet'!L90</f>
        <v>19624737</v>
      </c>
      <c r="M90" s="24">
        <f>'9.2 melléklet'!M90+'9.3 melléklet'!M90+' 9.4 melléklet'!M90+'9.5 melléklet'!M90+'9.6 melléklet'!M90</f>
        <v>0</v>
      </c>
      <c r="N90" s="24">
        <f>'9.2 melléklet'!N90+'9.3 melléklet'!N90+' 9.4 melléklet'!N90+'9.5 melléklet'!N90+'9.6 melléklet'!N90</f>
        <v>0</v>
      </c>
      <c r="O90" s="24">
        <f>'9.2 melléklet'!O90+'9.3 melléklet'!O90+' 9.4 melléklet'!O90+'9.5 melléklet'!O90+'9.6 melléklet'!O90</f>
        <v>0</v>
      </c>
      <c r="P90" s="24">
        <f>'9.2 melléklet'!P90+'9.3 melléklet'!P90+' 9.4 melléklet'!P90+'9.5 melléklet'!P90+'9.6 melléklet'!P90</f>
        <v>0</v>
      </c>
      <c r="Q90" s="24">
        <f>'9.2 melléklet'!Q90+'9.3 melléklet'!Q90+' 9.4 melléklet'!Q90+'9.5 melléklet'!Q90+'9.6 melléklet'!Q90</f>
        <v>0</v>
      </c>
      <c r="R90" s="24">
        <f>'9.2 melléklet'!R90+'9.3 melléklet'!R90+' 9.4 melléklet'!R90+'9.5 melléklet'!R90+'9.6 melléklet'!R90</f>
        <v>0</v>
      </c>
      <c r="S90" s="24">
        <f>'9.2 melléklet'!S90+'9.3 melléklet'!S90+' 9.4 melléklet'!S90+'9.5 melléklet'!S90+'9.6 melléklet'!S90</f>
        <v>0</v>
      </c>
      <c r="T90" s="24">
        <f>'9.2 melléklet'!T90+'9.3 melléklet'!T90+' 9.4 melléklet'!T90+'9.5 melléklet'!T90+'9.6 melléklet'!T90</f>
        <v>0</v>
      </c>
      <c r="U90" s="24">
        <f>'9.2 melléklet'!U90+'9.3 melléklet'!U90+' 9.4 melléklet'!U90+'9.5 melléklet'!U90+'9.6 melléklet'!U90</f>
        <v>0</v>
      </c>
      <c r="V90" s="24">
        <f>'9.2 melléklet'!V90+'9.3 melléklet'!V90+' 9.4 melléklet'!V90+'9.5 melléklet'!V90+'9.6 melléklet'!V90</f>
        <v>0</v>
      </c>
      <c r="W90" s="24">
        <f>'9.2 melléklet'!W90+'9.3 melléklet'!W90+' 9.4 melléklet'!W90+'9.5 melléklet'!W90+'9.6 melléklet'!W90</f>
        <v>0</v>
      </c>
      <c r="X90" s="24">
        <f>'9.2 melléklet'!X90+'9.3 melléklet'!X90+' 9.4 melléklet'!X90+'9.5 melléklet'!X90+'9.6 melléklet'!X90</f>
        <v>0</v>
      </c>
      <c r="Y90" s="24">
        <f>'9.2 melléklet'!Y90+'9.3 melléklet'!Y90+' 9.4 melléklet'!Y90+'9.5 melléklet'!Y90+'9.6 melléklet'!Y90</f>
        <v>3427023</v>
      </c>
      <c r="Z90" s="24">
        <f>'9.2 melléklet'!Z90+'9.3 melléklet'!Z90+' 9.4 melléklet'!Z90+'9.5 melléklet'!Z90+'9.6 melléklet'!Z90</f>
        <v>14366914</v>
      </c>
      <c r="AA90" s="24">
        <f>'9.2 melléklet'!AA90+'9.3 melléklet'!AA90+' 9.4 melléklet'!AA90+'9.5 melléklet'!AA90+'9.6 melléklet'!AA90</f>
        <v>1830800</v>
      </c>
      <c r="AB90" s="24">
        <f>'9.2 melléklet'!AB90+'9.3 melléklet'!AB90+' 9.4 melléklet'!AB90+'9.5 melléklet'!AB90+'9.6 melléklet'!AB90</f>
        <v>19624737</v>
      </c>
    </row>
    <row r="91" spans="1:28" ht="25.5" x14ac:dyDescent="0.25">
      <c r="A91" s="151" t="s">
        <v>312</v>
      </c>
      <c r="B91" s="151"/>
      <c r="C91" s="23" t="s">
        <v>26</v>
      </c>
      <c r="D91" s="23" t="s">
        <v>271</v>
      </c>
      <c r="E91" s="24">
        <f>'9.2 melléklet'!E91+'9.3 melléklet'!E91+' 9.4 melléklet'!E91+'9.5 melléklet'!E91+'9.6 melléklet'!E91</f>
        <v>0</v>
      </c>
      <c r="F91" s="24">
        <f>'9.2 melléklet'!F91+'9.3 melléklet'!F91+' 9.4 melléklet'!F91+'9.5 melléklet'!F91+'9.6 melléklet'!F91</f>
        <v>0</v>
      </c>
      <c r="G91" s="24">
        <f>'9.2 melléklet'!G91+'9.3 melléklet'!G91+' 9.4 melléklet'!G91+'9.5 melléklet'!G91+'9.6 melléklet'!G91</f>
        <v>0</v>
      </c>
      <c r="H91" s="24">
        <f>'9.2 melléklet'!H91+'9.3 melléklet'!H91+' 9.4 melléklet'!H91+'9.5 melléklet'!H91+'9.6 melléklet'!H91</f>
        <v>0</v>
      </c>
      <c r="I91" s="24">
        <f>'9.2 melléklet'!I91+'9.3 melléklet'!I91+' 9.4 melléklet'!I91+'9.5 melléklet'!I91+'9.6 melléklet'!I91</f>
        <v>0</v>
      </c>
      <c r="J91" s="24">
        <f>'9.2 melléklet'!J91+'9.3 melléklet'!J91+' 9.4 melléklet'!J91+'9.5 melléklet'!J91+'9.6 melléklet'!J91</f>
        <v>0</v>
      </c>
      <c r="K91" s="24">
        <f>'9.2 melléklet'!K91+'9.3 melléklet'!K91+' 9.4 melléklet'!K91+'9.5 melléklet'!K91+'9.6 melléklet'!K91</f>
        <v>0</v>
      </c>
      <c r="L91" s="24">
        <f>'9.2 melléklet'!L91+'9.3 melléklet'!L91+' 9.4 melléklet'!L91+'9.5 melléklet'!L91+'9.6 melléklet'!L91</f>
        <v>0</v>
      </c>
      <c r="M91" s="24">
        <f>'9.2 melléklet'!M91+'9.3 melléklet'!M91+' 9.4 melléklet'!M91+'9.5 melléklet'!M91+'9.6 melléklet'!M91</f>
        <v>0</v>
      </c>
      <c r="N91" s="24">
        <f>'9.2 melléklet'!N91+'9.3 melléklet'!N91+' 9.4 melléklet'!N91+'9.5 melléklet'!N91+'9.6 melléklet'!N91</f>
        <v>0</v>
      </c>
      <c r="O91" s="24">
        <f>'9.2 melléklet'!O91+'9.3 melléklet'!O91+' 9.4 melléklet'!O91+'9.5 melléklet'!O91+'9.6 melléklet'!O91</f>
        <v>0</v>
      </c>
      <c r="P91" s="24">
        <f>'9.2 melléklet'!P91+'9.3 melléklet'!P91+' 9.4 melléklet'!P91+'9.5 melléklet'!P91+'9.6 melléklet'!P91</f>
        <v>0</v>
      </c>
      <c r="Q91" s="24">
        <f>'9.2 melléklet'!Q91+'9.3 melléklet'!Q91+' 9.4 melléklet'!Q91+'9.5 melléklet'!Q91+'9.6 melléklet'!Q91</f>
        <v>0</v>
      </c>
      <c r="R91" s="24">
        <f>'9.2 melléklet'!R91+'9.3 melléklet'!R91+' 9.4 melléklet'!R91+'9.5 melléklet'!R91+'9.6 melléklet'!R91</f>
        <v>0</v>
      </c>
      <c r="S91" s="24">
        <f>'9.2 melléklet'!S91+'9.3 melléklet'!S91+' 9.4 melléklet'!S91+'9.5 melléklet'!S91+'9.6 melléklet'!S91</f>
        <v>0</v>
      </c>
      <c r="T91" s="24">
        <f>'9.2 melléklet'!T91+'9.3 melléklet'!T91+' 9.4 melléklet'!T91+'9.5 melléklet'!T91+'9.6 melléklet'!T91</f>
        <v>0</v>
      </c>
      <c r="U91" s="24">
        <f>'9.2 melléklet'!U91+'9.3 melléklet'!U91+' 9.4 melléklet'!U91+'9.5 melléklet'!U91+'9.6 melléklet'!U91</f>
        <v>0</v>
      </c>
      <c r="V91" s="24">
        <f>'9.2 melléklet'!V91+'9.3 melléklet'!V91+' 9.4 melléklet'!V91+'9.5 melléklet'!V91+'9.6 melléklet'!V91</f>
        <v>0</v>
      </c>
      <c r="W91" s="24">
        <f>'9.2 melléklet'!W91+'9.3 melléklet'!W91+' 9.4 melléklet'!W91+'9.5 melléklet'!W91+'9.6 melléklet'!W91</f>
        <v>0</v>
      </c>
      <c r="X91" s="24">
        <f>'9.2 melléklet'!X91+'9.3 melléklet'!X91+' 9.4 melléklet'!X91+'9.5 melléklet'!X91+'9.6 melléklet'!X91</f>
        <v>0</v>
      </c>
      <c r="Y91" s="24">
        <f>'9.2 melléklet'!Y91+'9.3 melléklet'!Y91+' 9.4 melléklet'!Y91+'9.5 melléklet'!Y91+'9.6 melléklet'!Y91</f>
        <v>0</v>
      </c>
      <c r="Z91" s="24">
        <f>'9.2 melléklet'!Z91+'9.3 melléklet'!Z91+' 9.4 melléklet'!Z91+'9.5 melléklet'!Z91+'9.6 melléklet'!Z91</f>
        <v>0</v>
      </c>
      <c r="AA91" s="24">
        <f>'9.2 melléklet'!AA91+'9.3 melléklet'!AA91+' 9.4 melléklet'!AA91+'9.5 melléklet'!AA91+'9.6 melléklet'!AA91</f>
        <v>0</v>
      </c>
      <c r="AB91" s="24">
        <f>'9.2 melléklet'!AB91+'9.3 melléklet'!AB91+' 9.4 melléklet'!AB91+'9.5 melléklet'!AB91+'9.6 melléklet'!AB91</f>
        <v>0</v>
      </c>
    </row>
    <row r="92" spans="1:28" ht="25.5" x14ac:dyDescent="0.25">
      <c r="A92" s="154" t="s">
        <v>313</v>
      </c>
      <c r="B92" s="154"/>
      <c r="C92" s="13" t="s">
        <v>389</v>
      </c>
      <c r="D92" s="13" t="s">
        <v>272</v>
      </c>
      <c r="E92" s="28">
        <f>'9.2 melléklet'!E92+'9.3 melléklet'!E92+' 9.4 melléklet'!E92+'9.5 melléklet'!E92+'9.6 melléklet'!E92</f>
        <v>0</v>
      </c>
      <c r="F92" s="28">
        <f>'9.2 melléklet'!F92+'9.3 melléklet'!F92+' 9.4 melléklet'!F92+'9.5 melléklet'!F92+'9.6 melléklet'!F92</f>
        <v>0</v>
      </c>
      <c r="G92" s="28">
        <f>'9.2 melléklet'!G92+'9.3 melléklet'!G92+' 9.4 melléklet'!G92+'9.5 melléklet'!G92+'9.6 melléklet'!G92</f>
        <v>0</v>
      </c>
      <c r="H92" s="28">
        <f>'9.2 melléklet'!H92+'9.3 melléklet'!H92+' 9.4 melléklet'!H92+'9.5 melléklet'!H92+'9.6 melléklet'!H92</f>
        <v>0</v>
      </c>
      <c r="I92" s="28">
        <f>'9.2 melléklet'!I92+'9.3 melléklet'!I92+' 9.4 melléklet'!I92+'9.5 melléklet'!I92+'9.6 melléklet'!I92</f>
        <v>3427023</v>
      </c>
      <c r="J92" s="28">
        <f>'9.2 melléklet'!J92+'9.3 melléklet'!J92+' 9.4 melléklet'!J92+'9.5 melléklet'!J92+'9.6 melléklet'!J92</f>
        <v>14366914</v>
      </c>
      <c r="K92" s="28">
        <f>'9.2 melléklet'!K92+'9.3 melléklet'!K92+' 9.4 melléklet'!K92+'9.5 melléklet'!K92+'9.6 melléklet'!K92</f>
        <v>1830800</v>
      </c>
      <c r="L92" s="28">
        <f>'9.2 melléklet'!L92+'9.3 melléklet'!L92+' 9.4 melléklet'!L92+'9.5 melléklet'!L92+'9.6 melléklet'!L92</f>
        <v>19624737</v>
      </c>
      <c r="M92" s="28">
        <f>'9.2 melléklet'!M92+'9.3 melléklet'!M92+' 9.4 melléklet'!M92+'9.5 melléklet'!M92+'9.6 melléklet'!M92</f>
        <v>0</v>
      </c>
      <c r="N92" s="28">
        <f>'9.2 melléklet'!N92+'9.3 melléklet'!N92+' 9.4 melléklet'!N92+'9.5 melléklet'!N92+'9.6 melléklet'!N92</f>
        <v>0</v>
      </c>
      <c r="O92" s="28">
        <f>'9.2 melléklet'!O92+'9.3 melléklet'!O92+' 9.4 melléklet'!O92+'9.5 melléklet'!O92+'9.6 melléklet'!O92</f>
        <v>0</v>
      </c>
      <c r="P92" s="28">
        <f>'9.2 melléklet'!P92+'9.3 melléklet'!P92+' 9.4 melléklet'!P92+'9.5 melléklet'!P92+'9.6 melléklet'!P92</f>
        <v>0</v>
      </c>
      <c r="Q92" s="28">
        <f>'9.2 melléklet'!Q92+'9.3 melléklet'!Q92+' 9.4 melléklet'!Q92+'9.5 melléklet'!Q92+'9.6 melléklet'!Q92</f>
        <v>0</v>
      </c>
      <c r="R92" s="28">
        <f>'9.2 melléklet'!R92+'9.3 melléklet'!R92+' 9.4 melléklet'!R92+'9.5 melléklet'!R92+'9.6 melléklet'!R92</f>
        <v>0</v>
      </c>
      <c r="S92" s="28">
        <f>'9.2 melléklet'!S92+'9.3 melléklet'!S92+' 9.4 melléklet'!S92+'9.5 melléklet'!S92+'9.6 melléklet'!S92</f>
        <v>0</v>
      </c>
      <c r="T92" s="28">
        <f>'9.2 melléklet'!T92+'9.3 melléklet'!T92+' 9.4 melléklet'!T92+'9.5 melléklet'!T92+'9.6 melléklet'!T92</f>
        <v>0</v>
      </c>
      <c r="U92" s="28">
        <f>'9.2 melléklet'!U92+'9.3 melléklet'!U92+' 9.4 melléklet'!U92+'9.5 melléklet'!U92+'9.6 melléklet'!U92</f>
        <v>0</v>
      </c>
      <c r="V92" s="28">
        <f>'9.2 melléklet'!V92+'9.3 melléklet'!V92+' 9.4 melléklet'!V92+'9.5 melléklet'!V92+'9.6 melléklet'!V92</f>
        <v>0</v>
      </c>
      <c r="W92" s="28">
        <f>'9.2 melléklet'!W92+'9.3 melléklet'!W92+' 9.4 melléklet'!W92+'9.5 melléklet'!W92+'9.6 melléklet'!W92</f>
        <v>0</v>
      </c>
      <c r="X92" s="28">
        <f>'9.2 melléklet'!X92+'9.3 melléklet'!X92+' 9.4 melléklet'!X92+'9.5 melléklet'!X92+'9.6 melléklet'!X92</f>
        <v>0</v>
      </c>
      <c r="Y92" s="28">
        <f>'9.2 melléklet'!Y92+'9.3 melléklet'!Y92+' 9.4 melléklet'!Y92+'9.5 melléklet'!Y92+'9.6 melléklet'!Y92</f>
        <v>3427023</v>
      </c>
      <c r="Z92" s="28">
        <f>'9.2 melléklet'!Z92+'9.3 melléklet'!Z92+' 9.4 melléklet'!Z92+'9.5 melléklet'!Z92+'9.6 melléklet'!Z92</f>
        <v>14366914</v>
      </c>
      <c r="AA92" s="28">
        <f>'9.2 melléklet'!AA92+'9.3 melléklet'!AA92+' 9.4 melléklet'!AA92+'9.5 melléklet'!AA92+'9.6 melléklet'!AA92</f>
        <v>1830800</v>
      </c>
      <c r="AB92" s="28">
        <f>'9.2 melléklet'!AB92+'9.3 melléklet'!AB92+' 9.4 melléklet'!AB92+'9.5 melléklet'!AB92+'9.6 melléklet'!AB92</f>
        <v>19624737</v>
      </c>
    </row>
    <row r="93" spans="1:28" ht="25.5" x14ac:dyDescent="0.25">
      <c r="A93" s="154" t="s">
        <v>314</v>
      </c>
      <c r="B93" s="154"/>
      <c r="C93" s="13" t="s">
        <v>27</v>
      </c>
      <c r="D93" s="13" t="s">
        <v>273</v>
      </c>
      <c r="E93" s="28">
        <f>'9.2 melléklet'!E93+'9.3 melléklet'!E93+' 9.4 melléklet'!E93+'9.5 melléklet'!E93+'9.6 melléklet'!E93</f>
        <v>0</v>
      </c>
      <c r="F93" s="28">
        <f>'9.2 melléklet'!F93+'9.3 melléklet'!F93+' 9.4 melléklet'!F93+'9.5 melléklet'!F93+'9.6 melléklet'!F93</f>
        <v>0</v>
      </c>
      <c r="G93" s="28">
        <f>'9.2 melléklet'!G93+'9.3 melléklet'!G93+' 9.4 melléklet'!G93+'9.5 melléklet'!G93+'9.6 melléklet'!G93</f>
        <v>0</v>
      </c>
      <c r="H93" s="28">
        <f>'9.2 melléklet'!H93+'9.3 melléklet'!H93+' 9.4 melléklet'!H93+'9.5 melléklet'!H93+'9.6 melléklet'!H93</f>
        <v>0</v>
      </c>
      <c r="I93" s="28">
        <f>'9.2 melléklet'!I93+'9.3 melléklet'!I93+' 9.4 melléklet'!I93+'9.5 melléklet'!I93+'9.6 melléklet'!I93</f>
        <v>0</v>
      </c>
      <c r="J93" s="28">
        <f>'9.2 melléklet'!J93+'9.3 melléklet'!J93+' 9.4 melléklet'!J93+'9.5 melléklet'!J93+'9.6 melléklet'!J93</f>
        <v>0</v>
      </c>
      <c r="K93" s="28">
        <f>'9.2 melléklet'!K93+'9.3 melléklet'!K93+' 9.4 melléklet'!K93+'9.5 melléklet'!K93+'9.6 melléklet'!K93</f>
        <v>0</v>
      </c>
      <c r="L93" s="28">
        <f>'9.2 melléklet'!L93+'9.3 melléklet'!L93+' 9.4 melléklet'!L93+'9.5 melléklet'!L93+'9.6 melléklet'!L93</f>
        <v>0</v>
      </c>
      <c r="M93" s="28">
        <f>'9.2 melléklet'!M93+'9.3 melléklet'!M93+' 9.4 melléklet'!M93+'9.5 melléklet'!M93+'9.6 melléklet'!M93</f>
        <v>0</v>
      </c>
      <c r="N93" s="28">
        <f>'9.2 melléklet'!N93+'9.3 melléklet'!N93+' 9.4 melléklet'!N93+'9.5 melléklet'!N93+'9.6 melléklet'!N93</f>
        <v>0</v>
      </c>
      <c r="O93" s="28">
        <f>'9.2 melléklet'!O93+'9.3 melléklet'!O93+' 9.4 melléklet'!O93+'9.5 melléklet'!O93+'9.6 melléklet'!O93</f>
        <v>0</v>
      </c>
      <c r="P93" s="28">
        <f>'9.2 melléklet'!P93+'9.3 melléklet'!P93+' 9.4 melléklet'!P93+'9.5 melléklet'!P93+'9.6 melléklet'!P93</f>
        <v>0</v>
      </c>
      <c r="Q93" s="28">
        <f>'9.2 melléklet'!Q93+'9.3 melléklet'!Q93+' 9.4 melléklet'!Q93+'9.5 melléklet'!Q93+'9.6 melléklet'!Q93</f>
        <v>0</v>
      </c>
      <c r="R93" s="28">
        <f>'9.2 melléklet'!R93+'9.3 melléklet'!R93+' 9.4 melléklet'!R93+'9.5 melléklet'!R93+'9.6 melléklet'!R93</f>
        <v>0</v>
      </c>
      <c r="S93" s="28">
        <f>'9.2 melléklet'!S93+'9.3 melléklet'!S93+' 9.4 melléklet'!S93+'9.5 melléklet'!S93+'9.6 melléklet'!S93</f>
        <v>0</v>
      </c>
      <c r="T93" s="28">
        <f>'9.2 melléklet'!T93+'9.3 melléklet'!T93+' 9.4 melléklet'!T93+'9.5 melléklet'!T93+'9.6 melléklet'!T93</f>
        <v>0</v>
      </c>
      <c r="U93" s="28">
        <f>'9.2 melléklet'!U93+'9.3 melléklet'!U93+' 9.4 melléklet'!U93+'9.5 melléklet'!U93+'9.6 melléklet'!U93</f>
        <v>0</v>
      </c>
      <c r="V93" s="28">
        <f>'9.2 melléklet'!V93+'9.3 melléklet'!V93+' 9.4 melléklet'!V93+'9.5 melléklet'!V93+'9.6 melléklet'!V93</f>
        <v>0</v>
      </c>
      <c r="W93" s="28">
        <f>'9.2 melléklet'!W93+'9.3 melléklet'!W93+' 9.4 melléklet'!W93+'9.5 melléklet'!W93+'9.6 melléklet'!W93</f>
        <v>0</v>
      </c>
      <c r="X93" s="28">
        <f>'9.2 melléklet'!X93+'9.3 melléklet'!X93+' 9.4 melléklet'!X93+'9.5 melléklet'!X93+'9.6 melléklet'!X93</f>
        <v>0</v>
      </c>
      <c r="Y93" s="28">
        <f>'9.2 melléklet'!Y93+'9.3 melléklet'!Y93+' 9.4 melléklet'!Y93+'9.5 melléklet'!Y93+'9.6 melléklet'!Y93</f>
        <v>0</v>
      </c>
      <c r="Z93" s="28">
        <f>'9.2 melléklet'!Z93+'9.3 melléklet'!Z93+' 9.4 melléklet'!Z93+'9.5 melléklet'!Z93+'9.6 melléklet'!Z93</f>
        <v>0</v>
      </c>
      <c r="AA93" s="28">
        <f>'9.2 melléklet'!AA93+'9.3 melléklet'!AA93+' 9.4 melléklet'!AA93+'9.5 melléklet'!AA93+'9.6 melléklet'!AA93</f>
        <v>0</v>
      </c>
      <c r="AB93" s="28">
        <f>'9.2 melléklet'!AB93+'9.3 melléklet'!AB93+' 9.4 melléklet'!AB93+'9.5 melléklet'!AB93+'9.6 melléklet'!AB93</f>
        <v>0</v>
      </c>
    </row>
    <row r="94" spans="1:28" ht="25.5" x14ac:dyDescent="0.25">
      <c r="A94" s="154" t="s">
        <v>315</v>
      </c>
      <c r="B94" s="154"/>
      <c r="C94" s="13" t="s">
        <v>28</v>
      </c>
      <c r="D94" s="13" t="s">
        <v>274</v>
      </c>
      <c r="E94" s="28">
        <f>'9.2 melléklet'!E94+'9.3 melléklet'!E94+' 9.4 melléklet'!E94+'9.5 melléklet'!E94+'9.6 melléklet'!E94</f>
        <v>0</v>
      </c>
      <c r="F94" s="28">
        <f>'9.2 melléklet'!F94+'9.3 melléklet'!F94+' 9.4 melléklet'!F94+'9.5 melléklet'!F94+'9.6 melléklet'!F94</f>
        <v>0</v>
      </c>
      <c r="G94" s="28">
        <f>'9.2 melléklet'!G94+'9.3 melléklet'!G94+' 9.4 melléklet'!G94+'9.5 melléklet'!G94+'9.6 melléklet'!G94</f>
        <v>0</v>
      </c>
      <c r="H94" s="28">
        <f>'9.2 melléklet'!H94+'9.3 melléklet'!H94+' 9.4 melléklet'!H94+'9.5 melléklet'!H94+'9.6 melléklet'!H94</f>
        <v>0</v>
      </c>
      <c r="I94" s="28">
        <f>'9.2 melléklet'!I94+'9.3 melléklet'!I94+' 9.4 melléklet'!I94+'9.5 melléklet'!I94+'9.6 melléklet'!I94</f>
        <v>0</v>
      </c>
      <c r="J94" s="28">
        <f>'9.2 melléklet'!J94+'9.3 melléklet'!J94+' 9.4 melléklet'!J94+'9.5 melléklet'!J94+'9.6 melléklet'!J94</f>
        <v>0</v>
      </c>
      <c r="K94" s="28">
        <f>'9.2 melléklet'!K94+'9.3 melléklet'!K94+' 9.4 melléklet'!K94+'9.5 melléklet'!K94+'9.6 melléklet'!K94</f>
        <v>0</v>
      </c>
      <c r="L94" s="28">
        <f>'9.2 melléklet'!L94+'9.3 melléklet'!L94+' 9.4 melléklet'!L94+'9.5 melléklet'!L94+'9.6 melléklet'!L94</f>
        <v>0</v>
      </c>
      <c r="M94" s="28">
        <f>'9.2 melléklet'!M94+'9.3 melléklet'!M94+' 9.4 melléklet'!M94+'9.5 melléklet'!M94+'9.6 melléklet'!M94</f>
        <v>0</v>
      </c>
      <c r="N94" s="28">
        <f>'9.2 melléklet'!N94+'9.3 melléklet'!N94+' 9.4 melléklet'!N94+'9.5 melléklet'!N94+'9.6 melléklet'!N94</f>
        <v>0</v>
      </c>
      <c r="O94" s="28">
        <f>'9.2 melléklet'!O94+'9.3 melléklet'!O94+' 9.4 melléklet'!O94+'9.5 melléklet'!O94+'9.6 melléklet'!O94</f>
        <v>0</v>
      </c>
      <c r="P94" s="28">
        <f>'9.2 melléklet'!P94+'9.3 melléklet'!P94+' 9.4 melléklet'!P94+'9.5 melléklet'!P94+'9.6 melléklet'!P94</f>
        <v>0</v>
      </c>
      <c r="Q94" s="28">
        <f>'9.2 melléklet'!Q94+'9.3 melléklet'!Q94+' 9.4 melléklet'!Q94+'9.5 melléklet'!Q94+'9.6 melléklet'!Q94</f>
        <v>0</v>
      </c>
      <c r="R94" s="28">
        <f>'9.2 melléklet'!R94+'9.3 melléklet'!R94+' 9.4 melléklet'!R94+'9.5 melléklet'!R94+'9.6 melléklet'!R94</f>
        <v>0</v>
      </c>
      <c r="S94" s="28">
        <f>'9.2 melléklet'!S94+'9.3 melléklet'!S94+' 9.4 melléklet'!S94+'9.5 melléklet'!S94+'9.6 melléklet'!S94</f>
        <v>0</v>
      </c>
      <c r="T94" s="28">
        <f>'9.2 melléklet'!T94+'9.3 melléklet'!T94+' 9.4 melléklet'!T94+'9.5 melléklet'!T94+'9.6 melléklet'!T94</f>
        <v>0</v>
      </c>
      <c r="U94" s="28">
        <f>'9.2 melléklet'!U94+'9.3 melléklet'!U94+' 9.4 melléklet'!U94+'9.5 melléklet'!U94+'9.6 melléklet'!U94</f>
        <v>0</v>
      </c>
      <c r="V94" s="28">
        <f>'9.2 melléklet'!V94+'9.3 melléklet'!V94+' 9.4 melléklet'!V94+'9.5 melléklet'!V94+'9.6 melléklet'!V94</f>
        <v>0</v>
      </c>
      <c r="W94" s="28">
        <f>'9.2 melléklet'!W94+'9.3 melléklet'!W94+' 9.4 melléklet'!W94+'9.5 melléklet'!W94+'9.6 melléklet'!W94</f>
        <v>0</v>
      </c>
      <c r="X94" s="28">
        <f>'9.2 melléklet'!X94+'9.3 melléklet'!X94+' 9.4 melléklet'!X94+'9.5 melléklet'!X94+'9.6 melléklet'!X94</f>
        <v>0</v>
      </c>
      <c r="Y94" s="28">
        <f>'9.2 melléklet'!Y94+'9.3 melléklet'!Y94+' 9.4 melléklet'!Y94+'9.5 melléklet'!Y94+'9.6 melléklet'!Y94</f>
        <v>0</v>
      </c>
      <c r="Z94" s="28">
        <f>'9.2 melléklet'!Z94+'9.3 melléklet'!Z94+' 9.4 melléklet'!Z94+'9.5 melléklet'!Z94+'9.6 melléklet'!Z94</f>
        <v>0</v>
      </c>
      <c r="AA94" s="28">
        <f>'9.2 melléklet'!AA94+'9.3 melléklet'!AA94+' 9.4 melléklet'!AA94+'9.5 melléklet'!AA94+'9.6 melléklet'!AA94</f>
        <v>0</v>
      </c>
      <c r="AB94" s="28">
        <f>'9.2 melléklet'!AB94+'9.3 melléklet'!AB94+' 9.4 melléklet'!AB94+'9.5 melléklet'!AB94+'9.6 melléklet'!AB94</f>
        <v>0</v>
      </c>
    </row>
    <row r="95" spans="1:28" ht="25.5" x14ac:dyDescent="0.25">
      <c r="A95" s="154" t="s">
        <v>316</v>
      </c>
      <c r="B95" s="154"/>
      <c r="C95" s="13" t="s">
        <v>275</v>
      </c>
      <c r="D95" s="13" t="s">
        <v>276</v>
      </c>
      <c r="E95" s="28">
        <f>'9.2 melléklet'!E95+'9.3 melléklet'!E95+' 9.4 melléklet'!E95+'9.5 melléklet'!E95+'9.6 melléklet'!E95</f>
        <v>507305160</v>
      </c>
      <c r="F95" s="28">
        <f>'9.2 melléklet'!F95+'9.3 melléklet'!F95+' 9.4 melléklet'!F95+'9.5 melléklet'!F95+'9.6 melléklet'!F95</f>
        <v>0</v>
      </c>
      <c r="G95" s="28">
        <f>'9.2 melléklet'!G95+'9.3 melléklet'!G95+' 9.4 melléklet'!G95+'9.5 melléklet'!G95+'9.6 melléklet'!G95</f>
        <v>222831766</v>
      </c>
      <c r="H95" s="28">
        <f>'9.2 melléklet'!H95+'9.3 melléklet'!H95+' 9.4 melléklet'!H95+'9.5 melléklet'!H95+'9.6 melléklet'!H95</f>
        <v>730136926</v>
      </c>
      <c r="I95" s="28">
        <f>'9.2 melléklet'!I95+'9.3 melléklet'!I95+' 9.4 melléklet'!I95+'9.5 melléklet'!I95+'9.6 melléklet'!I95</f>
        <v>6460700</v>
      </c>
      <c r="J95" s="28">
        <f>'9.2 melléklet'!J95+'9.3 melléklet'!J95+' 9.4 melléklet'!J95+'9.5 melléklet'!J95+'9.6 melléklet'!J95</f>
        <v>0</v>
      </c>
      <c r="K95" s="28">
        <f>'9.2 melléklet'!K95+'9.3 melléklet'!K95+' 9.4 melléklet'!K95+'9.5 melléklet'!K95+'9.6 melléklet'!K95</f>
        <v>20749389</v>
      </c>
      <c r="L95" s="28">
        <f>'9.2 melléklet'!L95+'9.3 melléklet'!L95+' 9.4 melléklet'!L95+'9.5 melléklet'!L95+'9.6 melléklet'!L95</f>
        <v>27210089</v>
      </c>
      <c r="M95" s="28">
        <f>'9.2 melléklet'!M95+'9.3 melléklet'!M95+' 9.4 melléklet'!M95+'9.5 melléklet'!M95+'9.6 melléklet'!M95</f>
        <v>0</v>
      </c>
      <c r="N95" s="28">
        <f>'9.2 melléklet'!N95+'9.3 melléklet'!N95+' 9.4 melléklet'!N95+'9.5 melléklet'!N95+'9.6 melléklet'!N95</f>
        <v>0</v>
      </c>
      <c r="O95" s="28">
        <f>'9.2 melléklet'!O95+'9.3 melléklet'!O95+' 9.4 melléklet'!O95+'9.5 melléklet'!O95+'9.6 melléklet'!O95</f>
        <v>0</v>
      </c>
      <c r="P95" s="28">
        <f>'9.2 melléklet'!P95+'9.3 melléklet'!P95+' 9.4 melléklet'!P95+'9.5 melléklet'!P95+'9.6 melléklet'!P95</f>
        <v>0</v>
      </c>
      <c r="Q95" s="28">
        <f>'9.2 melléklet'!Q95+'9.3 melléklet'!Q95+' 9.4 melléklet'!Q95+'9.5 melléklet'!Q95+'9.6 melléklet'!Q95</f>
        <v>0</v>
      </c>
      <c r="R95" s="28">
        <f>'9.2 melléklet'!R95+'9.3 melléklet'!R95+' 9.4 melléklet'!R95+'9.5 melléklet'!R95+'9.6 melléklet'!R95</f>
        <v>0</v>
      </c>
      <c r="S95" s="28">
        <f>'9.2 melléklet'!S95+'9.3 melléklet'!S95+' 9.4 melléklet'!S95+'9.5 melléklet'!S95+'9.6 melléklet'!S95</f>
        <v>0</v>
      </c>
      <c r="T95" s="28">
        <f>'9.2 melléklet'!T95+'9.3 melléklet'!T95+' 9.4 melléklet'!T95+'9.5 melléklet'!T95+'9.6 melléklet'!T95</f>
        <v>0</v>
      </c>
      <c r="U95" s="28">
        <f>'9.2 melléklet'!U95+'9.3 melléklet'!U95+' 9.4 melléklet'!U95+'9.5 melléklet'!U95+'9.6 melléklet'!U95</f>
        <v>0</v>
      </c>
      <c r="V95" s="28">
        <f>'9.2 melléklet'!V95+'9.3 melléklet'!V95+' 9.4 melléklet'!V95+'9.5 melléklet'!V95+'9.6 melléklet'!V95</f>
        <v>0</v>
      </c>
      <c r="W95" s="28">
        <f>'9.2 melléklet'!W95+'9.3 melléklet'!W95+' 9.4 melléklet'!W95+'9.5 melléklet'!W95+'9.6 melléklet'!W95</f>
        <v>0</v>
      </c>
      <c r="X95" s="28">
        <f>'9.2 melléklet'!X95+'9.3 melléklet'!X95+' 9.4 melléklet'!X95+'9.5 melléklet'!X95+'9.6 melléklet'!X95</f>
        <v>0</v>
      </c>
      <c r="Y95" s="28">
        <f>'9.2 melléklet'!Y95+'9.3 melléklet'!Y95+' 9.4 melléklet'!Y95+'9.5 melléklet'!Y95+'9.6 melléklet'!Y95</f>
        <v>513765860</v>
      </c>
      <c r="Z95" s="28">
        <f>'9.2 melléklet'!Z95+'9.3 melléklet'!Z95+' 9.4 melléklet'!Z95+'9.5 melléklet'!Z95+'9.6 melléklet'!Z95</f>
        <v>0</v>
      </c>
      <c r="AA95" s="28">
        <f>'9.2 melléklet'!AA95+'9.3 melléklet'!AA95+' 9.4 melléklet'!AA95+'9.5 melléklet'!AA95+'9.6 melléklet'!AA95</f>
        <v>243581155</v>
      </c>
      <c r="AB95" s="28">
        <f>'9.2 melléklet'!AB95+'9.3 melléklet'!AB95+' 9.4 melléklet'!AB95+'9.5 melléklet'!AB95+'9.6 melléklet'!AB95</f>
        <v>757347015</v>
      </c>
    </row>
    <row r="96" spans="1:28" ht="25.5" x14ac:dyDescent="0.25">
      <c r="A96" s="154" t="s">
        <v>317</v>
      </c>
      <c r="B96" s="154"/>
      <c r="C96" s="13" t="s">
        <v>277</v>
      </c>
      <c r="D96" s="13" t="s">
        <v>278</v>
      </c>
      <c r="E96" s="28">
        <f>'9.2 melléklet'!E96+'9.3 melléklet'!E96+' 9.4 melléklet'!E96+'9.5 melléklet'!E96+'9.6 melléklet'!E96</f>
        <v>0</v>
      </c>
      <c r="F96" s="28">
        <f>'9.2 melléklet'!F96+'9.3 melléklet'!F96+' 9.4 melléklet'!F96+'9.5 melléklet'!F96+'9.6 melléklet'!F96</f>
        <v>0</v>
      </c>
      <c r="G96" s="28">
        <f>'9.2 melléklet'!G96+'9.3 melléklet'!G96+' 9.4 melléklet'!G96+'9.5 melléklet'!G96+'9.6 melléklet'!G96</f>
        <v>0</v>
      </c>
      <c r="H96" s="28">
        <f>'9.2 melléklet'!H96+'9.3 melléklet'!H96+' 9.4 melléklet'!H96+'9.5 melléklet'!H96+'9.6 melléklet'!H96</f>
        <v>0</v>
      </c>
      <c r="I96" s="28">
        <f>'9.2 melléklet'!I96+'9.3 melléklet'!I96+' 9.4 melléklet'!I96+'9.5 melléklet'!I96+'9.6 melléklet'!I96</f>
        <v>0</v>
      </c>
      <c r="J96" s="28">
        <f>'9.2 melléklet'!J96+'9.3 melléklet'!J96+' 9.4 melléklet'!J96+'9.5 melléklet'!J96+'9.6 melléklet'!J96</f>
        <v>0</v>
      </c>
      <c r="K96" s="28">
        <f>'9.2 melléklet'!K96+'9.3 melléklet'!K96+' 9.4 melléklet'!K96+'9.5 melléklet'!K96+'9.6 melléklet'!K96</f>
        <v>0</v>
      </c>
      <c r="L96" s="28">
        <f>'9.2 melléklet'!L96+'9.3 melléklet'!L96+' 9.4 melléklet'!L96+'9.5 melléklet'!L96+'9.6 melléklet'!L96</f>
        <v>0</v>
      </c>
      <c r="M96" s="28">
        <f>'9.2 melléklet'!M96+'9.3 melléklet'!M96+' 9.4 melléklet'!M96+'9.5 melléklet'!M96+'9.6 melléklet'!M96</f>
        <v>0</v>
      </c>
      <c r="N96" s="28">
        <f>'9.2 melléklet'!N96+'9.3 melléklet'!N96+' 9.4 melléklet'!N96+'9.5 melléklet'!N96+'9.6 melléklet'!N96</f>
        <v>0</v>
      </c>
      <c r="O96" s="28">
        <f>'9.2 melléklet'!O96+'9.3 melléklet'!O96+' 9.4 melléklet'!O96+'9.5 melléklet'!O96+'9.6 melléklet'!O96</f>
        <v>0</v>
      </c>
      <c r="P96" s="28">
        <f>'9.2 melléklet'!P96+'9.3 melléklet'!P96+' 9.4 melléklet'!P96+'9.5 melléklet'!P96+'9.6 melléklet'!P96</f>
        <v>0</v>
      </c>
      <c r="Q96" s="28">
        <f>'9.2 melléklet'!Q96+'9.3 melléklet'!Q96+' 9.4 melléklet'!Q96+'9.5 melléklet'!Q96+'9.6 melléklet'!Q96</f>
        <v>0</v>
      </c>
      <c r="R96" s="28">
        <f>'9.2 melléklet'!R96+'9.3 melléklet'!R96+' 9.4 melléklet'!R96+'9.5 melléklet'!R96+'9.6 melléklet'!R96</f>
        <v>0</v>
      </c>
      <c r="S96" s="28">
        <f>'9.2 melléklet'!S96+'9.3 melléklet'!S96+' 9.4 melléklet'!S96+'9.5 melléklet'!S96+'9.6 melléklet'!S96</f>
        <v>0</v>
      </c>
      <c r="T96" s="28">
        <f>'9.2 melléklet'!T96+'9.3 melléklet'!T96+' 9.4 melléklet'!T96+'9.5 melléklet'!T96+'9.6 melléklet'!T96</f>
        <v>0</v>
      </c>
      <c r="U96" s="28">
        <f>'9.2 melléklet'!U96+'9.3 melléklet'!U96+' 9.4 melléklet'!U96+'9.5 melléklet'!U96+'9.6 melléklet'!U96</f>
        <v>0</v>
      </c>
      <c r="V96" s="28">
        <f>'9.2 melléklet'!V96+'9.3 melléklet'!V96+' 9.4 melléklet'!V96+'9.5 melléklet'!V96+'9.6 melléklet'!V96</f>
        <v>0</v>
      </c>
      <c r="W96" s="28">
        <f>'9.2 melléklet'!W96+'9.3 melléklet'!W96+' 9.4 melléklet'!W96+'9.5 melléklet'!W96+'9.6 melléklet'!W96</f>
        <v>0</v>
      </c>
      <c r="X96" s="28">
        <f>'9.2 melléklet'!X96+'9.3 melléklet'!X96+' 9.4 melléklet'!X96+'9.5 melléklet'!X96+'9.6 melléklet'!X96</f>
        <v>0</v>
      </c>
      <c r="Y96" s="28">
        <f>'9.2 melléklet'!Y96+'9.3 melléklet'!Y96+' 9.4 melléklet'!Y96+'9.5 melléklet'!Y96+'9.6 melléklet'!Y96</f>
        <v>0</v>
      </c>
      <c r="Z96" s="28">
        <f>'9.2 melléklet'!Z96+'9.3 melléklet'!Z96+' 9.4 melléklet'!Z96+'9.5 melléklet'!Z96+'9.6 melléklet'!Z96</f>
        <v>0</v>
      </c>
      <c r="AA96" s="28">
        <f>'9.2 melléklet'!AA96+'9.3 melléklet'!AA96+' 9.4 melléklet'!AA96+'9.5 melléklet'!AA96+'9.6 melléklet'!AA96</f>
        <v>0</v>
      </c>
      <c r="AB96" s="28">
        <f>'9.2 melléklet'!AB96+'9.3 melléklet'!AB96+' 9.4 melléklet'!AB96+'9.5 melléklet'!AB96+'9.6 melléklet'!AB96</f>
        <v>0</v>
      </c>
    </row>
    <row r="97" spans="1:28" ht="25.5" x14ac:dyDescent="0.25">
      <c r="A97" s="154" t="s">
        <v>318</v>
      </c>
      <c r="B97" s="154"/>
      <c r="C97" s="13" t="s">
        <v>279</v>
      </c>
      <c r="D97" s="13" t="s">
        <v>280</v>
      </c>
      <c r="E97" s="28">
        <f>'9.2 melléklet'!E97+'9.3 melléklet'!E97+' 9.4 melléklet'!E97+'9.5 melléklet'!E97+'9.6 melléklet'!E97</f>
        <v>0</v>
      </c>
      <c r="F97" s="28">
        <f>'9.2 melléklet'!F97+'9.3 melléklet'!F97+' 9.4 melléklet'!F97+'9.5 melléklet'!F97+'9.6 melléklet'!F97</f>
        <v>0</v>
      </c>
      <c r="G97" s="28">
        <f>'9.2 melléklet'!G97+'9.3 melléklet'!G97+' 9.4 melléklet'!G97+'9.5 melléklet'!G97+'9.6 melléklet'!G97</f>
        <v>0</v>
      </c>
      <c r="H97" s="28">
        <f>'9.2 melléklet'!H97+'9.3 melléklet'!H97+' 9.4 melléklet'!H97+'9.5 melléklet'!H97+'9.6 melléklet'!H97</f>
        <v>0</v>
      </c>
      <c r="I97" s="28">
        <f>'9.2 melléklet'!I97+'9.3 melléklet'!I97+' 9.4 melléklet'!I97+'9.5 melléklet'!I97+'9.6 melléklet'!I97</f>
        <v>0</v>
      </c>
      <c r="J97" s="28">
        <f>'9.2 melléklet'!J97+'9.3 melléklet'!J97+' 9.4 melléklet'!J97+'9.5 melléklet'!J97+'9.6 melléklet'!J97</f>
        <v>0</v>
      </c>
      <c r="K97" s="28">
        <f>'9.2 melléklet'!K97+'9.3 melléklet'!K97+' 9.4 melléklet'!K97+'9.5 melléklet'!K97+'9.6 melléklet'!K97</f>
        <v>0</v>
      </c>
      <c r="L97" s="28">
        <f>'9.2 melléklet'!L97+'9.3 melléklet'!L97+' 9.4 melléklet'!L97+'9.5 melléklet'!L97+'9.6 melléklet'!L97</f>
        <v>0</v>
      </c>
      <c r="M97" s="28">
        <f>'9.2 melléklet'!M97+'9.3 melléklet'!M97+' 9.4 melléklet'!M97+'9.5 melléklet'!M97+'9.6 melléklet'!M97</f>
        <v>0</v>
      </c>
      <c r="N97" s="28">
        <f>'9.2 melléklet'!N97+'9.3 melléklet'!N97+' 9.4 melléklet'!N97+'9.5 melléklet'!N97+'9.6 melléklet'!N97</f>
        <v>0</v>
      </c>
      <c r="O97" s="28">
        <f>'9.2 melléklet'!O97+'9.3 melléklet'!O97+' 9.4 melléklet'!O97+'9.5 melléklet'!O97+'9.6 melléklet'!O97</f>
        <v>0</v>
      </c>
      <c r="P97" s="28">
        <f>'9.2 melléklet'!P97+'9.3 melléklet'!P97+' 9.4 melléklet'!P97+'9.5 melléklet'!P97+'9.6 melléklet'!P97</f>
        <v>0</v>
      </c>
      <c r="Q97" s="28">
        <f>'9.2 melléklet'!Q97+'9.3 melléklet'!Q97+' 9.4 melléklet'!Q97+'9.5 melléklet'!Q97+'9.6 melléklet'!Q97</f>
        <v>0</v>
      </c>
      <c r="R97" s="28">
        <f>'9.2 melléklet'!R97+'9.3 melléklet'!R97+' 9.4 melléklet'!R97+'9.5 melléklet'!R97+'9.6 melléklet'!R97</f>
        <v>0</v>
      </c>
      <c r="S97" s="28">
        <f>'9.2 melléklet'!S97+'9.3 melléklet'!S97+' 9.4 melléklet'!S97+'9.5 melléklet'!S97+'9.6 melléklet'!S97</f>
        <v>0</v>
      </c>
      <c r="T97" s="28">
        <f>'9.2 melléklet'!T97+'9.3 melléklet'!T97+' 9.4 melléklet'!T97+'9.5 melléklet'!T97+'9.6 melléklet'!T97</f>
        <v>0</v>
      </c>
      <c r="U97" s="28">
        <f>'9.2 melléklet'!U97+'9.3 melléklet'!U97+' 9.4 melléklet'!U97+'9.5 melléklet'!U97+'9.6 melléklet'!U97</f>
        <v>0</v>
      </c>
      <c r="V97" s="28">
        <f>'9.2 melléklet'!V97+'9.3 melléklet'!V97+' 9.4 melléklet'!V97+'9.5 melléklet'!V97+'9.6 melléklet'!V97</f>
        <v>0</v>
      </c>
      <c r="W97" s="28">
        <f>'9.2 melléklet'!W97+'9.3 melléklet'!W97+' 9.4 melléklet'!W97+'9.5 melléklet'!W97+'9.6 melléklet'!W97</f>
        <v>0</v>
      </c>
      <c r="X97" s="28">
        <f>'9.2 melléklet'!X97+'9.3 melléklet'!X97+' 9.4 melléklet'!X97+'9.5 melléklet'!X97+'9.6 melléklet'!X97</f>
        <v>0</v>
      </c>
      <c r="Y97" s="28">
        <f>'9.2 melléklet'!Y97+'9.3 melléklet'!Y97+' 9.4 melléklet'!Y97+'9.5 melléklet'!Y97+'9.6 melléklet'!Y97</f>
        <v>0</v>
      </c>
      <c r="Z97" s="28">
        <f>'9.2 melléklet'!Z97+'9.3 melléklet'!Z97+' 9.4 melléklet'!Z97+'9.5 melléklet'!Z97+'9.6 melléklet'!Z97</f>
        <v>0</v>
      </c>
      <c r="AA97" s="28">
        <f>'9.2 melléklet'!AA97+'9.3 melléklet'!AA97+' 9.4 melléklet'!AA97+'9.5 melléklet'!AA97+'9.6 melléklet'!AA97</f>
        <v>0</v>
      </c>
      <c r="AB97" s="28">
        <f>'9.2 melléklet'!AB97+'9.3 melléklet'!AB97+' 9.4 melléklet'!AB97+'9.5 melléklet'!AB97+'9.6 melléklet'!AB97</f>
        <v>0</v>
      </c>
    </row>
    <row r="98" spans="1:28" ht="25.5" x14ac:dyDescent="0.25">
      <c r="A98" s="151" t="s">
        <v>319</v>
      </c>
      <c r="B98" s="151"/>
      <c r="C98" s="23" t="s">
        <v>281</v>
      </c>
      <c r="D98" s="23" t="s">
        <v>282</v>
      </c>
      <c r="E98" s="24">
        <f>'9.2 melléklet'!E98+'9.3 melléklet'!E98+' 9.4 melléklet'!E98+'9.5 melléklet'!E98+'9.6 melléklet'!E98</f>
        <v>0</v>
      </c>
      <c r="F98" s="24">
        <f>'9.2 melléklet'!F98+'9.3 melléklet'!F98+' 9.4 melléklet'!F98+'9.5 melléklet'!F98+'9.6 melléklet'!F98</f>
        <v>0</v>
      </c>
      <c r="G98" s="24">
        <f>'9.2 melléklet'!G98+'9.3 melléklet'!G98+' 9.4 melléklet'!G98+'9.5 melléklet'!G98+'9.6 melléklet'!G98</f>
        <v>0</v>
      </c>
      <c r="H98" s="24">
        <f>'9.2 melléklet'!H98+'9.3 melléklet'!H98+' 9.4 melléklet'!H98+'9.5 melléklet'!H98+'9.6 melléklet'!H98</f>
        <v>0</v>
      </c>
      <c r="I98" s="24">
        <f>'9.2 melléklet'!I98+'9.3 melléklet'!I98+' 9.4 melléklet'!I98+'9.5 melléklet'!I98+'9.6 melléklet'!I98</f>
        <v>0</v>
      </c>
      <c r="J98" s="24">
        <f>'9.2 melléklet'!J98+'9.3 melléklet'!J98+' 9.4 melléklet'!J98+'9.5 melléklet'!J98+'9.6 melléklet'!J98</f>
        <v>0</v>
      </c>
      <c r="K98" s="24">
        <f>'9.2 melléklet'!K98+'9.3 melléklet'!K98+' 9.4 melléklet'!K98+'9.5 melléklet'!K98+'9.6 melléklet'!K98</f>
        <v>0</v>
      </c>
      <c r="L98" s="24">
        <f>'9.2 melléklet'!L98+'9.3 melléklet'!L98+' 9.4 melléklet'!L98+'9.5 melléklet'!L98+'9.6 melléklet'!L98</f>
        <v>0</v>
      </c>
      <c r="M98" s="24">
        <f>'9.2 melléklet'!M98+'9.3 melléklet'!M98+' 9.4 melléklet'!M98+'9.5 melléklet'!M98+'9.6 melléklet'!M98</f>
        <v>0</v>
      </c>
      <c r="N98" s="24">
        <f>'9.2 melléklet'!N98+'9.3 melléklet'!N98+' 9.4 melléklet'!N98+'9.5 melléklet'!N98+'9.6 melléklet'!N98</f>
        <v>0</v>
      </c>
      <c r="O98" s="24">
        <f>'9.2 melléklet'!O98+'9.3 melléklet'!O98+' 9.4 melléklet'!O98+'9.5 melléklet'!O98+'9.6 melléklet'!O98</f>
        <v>0</v>
      </c>
      <c r="P98" s="24">
        <f>'9.2 melléklet'!P98+'9.3 melléklet'!P98+' 9.4 melléklet'!P98+'9.5 melléklet'!P98+'9.6 melléklet'!P98</f>
        <v>0</v>
      </c>
      <c r="Q98" s="24">
        <f>'9.2 melléklet'!Q98+'9.3 melléklet'!Q98+' 9.4 melléklet'!Q98+'9.5 melléklet'!Q98+'9.6 melléklet'!Q98</f>
        <v>0</v>
      </c>
      <c r="R98" s="24">
        <f>'9.2 melléklet'!R98+'9.3 melléklet'!R98+' 9.4 melléklet'!R98+'9.5 melléklet'!R98+'9.6 melléklet'!R98</f>
        <v>0</v>
      </c>
      <c r="S98" s="24">
        <f>'9.2 melléklet'!S98+'9.3 melléklet'!S98+' 9.4 melléklet'!S98+'9.5 melléklet'!S98+'9.6 melléklet'!S98</f>
        <v>0</v>
      </c>
      <c r="T98" s="24">
        <f>'9.2 melléklet'!T98+'9.3 melléklet'!T98+' 9.4 melléklet'!T98+'9.5 melléklet'!T98+'9.6 melléklet'!T98</f>
        <v>0</v>
      </c>
      <c r="U98" s="24">
        <f>'9.2 melléklet'!U98+'9.3 melléklet'!U98+' 9.4 melléklet'!U98+'9.5 melléklet'!U98+'9.6 melléklet'!U98</f>
        <v>0</v>
      </c>
      <c r="V98" s="24">
        <f>'9.2 melléklet'!V98+'9.3 melléklet'!V98+' 9.4 melléklet'!V98+'9.5 melléklet'!V98+'9.6 melléklet'!V98</f>
        <v>0</v>
      </c>
      <c r="W98" s="24">
        <f>'9.2 melléklet'!W98+'9.3 melléklet'!W98+' 9.4 melléklet'!W98+'9.5 melléklet'!W98+'9.6 melléklet'!W98</f>
        <v>0</v>
      </c>
      <c r="X98" s="24">
        <f>'9.2 melléklet'!X98+'9.3 melléklet'!X98+' 9.4 melléklet'!X98+'9.5 melléklet'!X98+'9.6 melléklet'!X98</f>
        <v>0</v>
      </c>
      <c r="Y98" s="24">
        <f>'9.2 melléklet'!Y98+'9.3 melléklet'!Y98+' 9.4 melléklet'!Y98+'9.5 melléklet'!Y98+'9.6 melléklet'!Y98</f>
        <v>0</v>
      </c>
      <c r="Z98" s="24">
        <f>'9.2 melléklet'!Z98+'9.3 melléklet'!Z98+' 9.4 melléklet'!Z98+'9.5 melléklet'!Z98+'9.6 melléklet'!Z98</f>
        <v>0</v>
      </c>
      <c r="AA98" s="24">
        <f>'9.2 melléklet'!AA98+'9.3 melléklet'!AA98+' 9.4 melléklet'!AA98+'9.5 melléklet'!AA98+'9.6 melléklet'!AA98</f>
        <v>0</v>
      </c>
      <c r="AB98" s="24">
        <f>'9.2 melléklet'!AB98+'9.3 melléklet'!AB98+' 9.4 melléklet'!AB98+'9.5 melléklet'!AB98+'9.6 melléklet'!AB98</f>
        <v>0</v>
      </c>
    </row>
    <row r="99" spans="1:28" ht="25.5" x14ac:dyDescent="0.25">
      <c r="A99" s="151" t="s">
        <v>320</v>
      </c>
      <c r="B99" s="151"/>
      <c r="C99" s="23" t="s">
        <v>283</v>
      </c>
      <c r="D99" s="23" t="s">
        <v>284</v>
      </c>
      <c r="E99" s="24">
        <f>'9.2 melléklet'!E99+'9.3 melléklet'!E99+' 9.4 melléklet'!E99+'9.5 melléklet'!E99+'9.6 melléklet'!E99</f>
        <v>0</v>
      </c>
      <c r="F99" s="24">
        <f>'9.2 melléklet'!F99+'9.3 melléklet'!F99+' 9.4 melléklet'!F99+'9.5 melléklet'!F99+'9.6 melléklet'!F99</f>
        <v>0</v>
      </c>
      <c r="G99" s="24">
        <f>'9.2 melléklet'!G99+'9.3 melléklet'!G99+' 9.4 melléklet'!G99+'9.5 melléklet'!G99+'9.6 melléklet'!G99</f>
        <v>0</v>
      </c>
      <c r="H99" s="24">
        <f>'9.2 melléklet'!H99+'9.3 melléklet'!H99+' 9.4 melléklet'!H99+'9.5 melléklet'!H99+'9.6 melléklet'!H99</f>
        <v>0</v>
      </c>
      <c r="I99" s="24">
        <f>'9.2 melléklet'!I99+'9.3 melléklet'!I99+' 9.4 melléklet'!I99+'9.5 melléklet'!I99+'9.6 melléklet'!I99</f>
        <v>0</v>
      </c>
      <c r="J99" s="24">
        <f>'9.2 melléklet'!J99+'9.3 melléklet'!J99+' 9.4 melléklet'!J99+'9.5 melléklet'!J99+'9.6 melléklet'!J99</f>
        <v>0</v>
      </c>
      <c r="K99" s="24">
        <f>'9.2 melléklet'!K99+'9.3 melléklet'!K99+' 9.4 melléklet'!K99+'9.5 melléklet'!K99+'9.6 melléklet'!K99</f>
        <v>0</v>
      </c>
      <c r="L99" s="24">
        <f>'9.2 melléklet'!L99+'9.3 melléklet'!L99+' 9.4 melléklet'!L99+'9.5 melléklet'!L99+'9.6 melléklet'!L99</f>
        <v>0</v>
      </c>
      <c r="M99" s="24">
        <f>'9.2 melléklet'!M99+'9.3 melléklet'!M99+' 9.4 melléklet'!M99+'9.5 melléklet'!M99+'9.6 melléklet'!M99</f>
        <v>0</v>
      </c>
      <c r="N99" s="24">
        <f>'9.2 melléklet'!N99+'9.3 melléklet'!N99+' 9.4 melléklet'!N99+'9.5 melléklet'!N99+'9.6 melléklet'!N99</f>
        <v>0</v>
      </c>
      <c r="O99" s="24">
        <f>'9.2 melléklet'!O99+'9.3 melléklet'!O99+' 9.4 melléklet'!O99+'9.5 melléklet'!O99+'9.6 melléklet'!O99</f>
        <v>0</v>
      </c>
      <c r="P99" s="24">
        <f>'9.2 melléklet'!P99+'9.3 melléklet'!P99+' 9.4 melléklet'!P99+'9.5 melléklet'!P99+'9.6 melléklet'!P99</f>
        <v>0</v>
      </c>
      <c r="Q99" s="24">
        <f>'9.2 melléklet'!Q99+'9.3 melléklet'!Q99+' 9.4 melléklet'!Q99+'9.5 melléklet'!Q99+'9.6 melléklet'!Q99</f>
        <v>0</v>
      </c>
      <c r="R99" s="24">
        <f>'9.2 melléklet'!R99+'9.3 melléklet'!R99+' 9.4 melléklet'!R99+'9.5 melléklet'!R99+'9.6 melléklet'!R99</f>
        <v>0</v>
      </c>
      <c r="S99" s="24">
        <f>'9.2 melléklet'!S99+'9.3 melléklet'!S99+' 9.4 melléklet'!S99+'9.5 melléklet'!S99+'9.6 melléklet'!S99</f>
        <v>0</v>
      </c>
      <c r="T99" s="24">
        <f>'9.2 melléklet'!T99+'9.3 melléklet'!T99+' 9.4 melléklet'!T99+'9.5 melléklet'!T99+'9.6 melléklet'!T99</f>
        <v>0</v>
      </c>
      <c r="U99" s="24">
        <f>'9.2 melléklet'!U99+'9.3 melléklet'!U99+' 9.4 melléklet'!U99+'9.5 melléklet'!U99+'9.6 melléklet'!U99</f>
        <v>0</v>
      </c>
      <c r="V99" s="24">
        <f>'9.2 melléklet'!V99+'9.3 melléklet'!V99+' 9.4 melléklet'!V99+'9.5 melléklet'!V99+'9.6 melléklet'!V99</f>
        <v>0</v>
      </c>
      <c r="W99" s="24">
        <f>'9.2 melléklet'!W99+'9.3 melléklet'!W99+' 9.4 melléklet'!W99+'9.5 melléklet'!W99+'9.6 melléklet'!W99</f>
        <v>0</v>
      </c>
      <c r="X99" s="24">
        <f>'9.2 melléklet'!X99+'9.3 melléklet'!X99+' 9.4 melléklet'!X99+'9.5 melléklet'!X99+'9.6 melléklet'!X99</f>
        <v>0</v>
      </c>
      <c r="Y99" s="24">
        <f>'9.2 melléklet'!Y99+'9.3 melléklet'!Y99+' 9.4 melléklet'!Y99+'9.5 melléklet'!Y99+'9.6 melléklet'!Y99</f>
        <v>0</v>
      </c>
      <c r="Z99" s="24">
        <f>'9.2 melléklet'!Z99+'9.3 melléklet'!Z99+' 9.4 melléklet'!Z99+'9.5 melléklet'!Z99+'9.6 melléklet'!Z99</f>
        <v>0</v>
      </c>
      <c r="AA99" s="24">
        <f>'9.2 melléklet'!AA99+'9.3 melléklet'!AA99+' 9.4 melléklet'!AA99+'9.5 melléklet'!AA99+'9.6 melléklet'!AA99</f>
        <v>0</v>
      </c>
      <c r="AB99" s="24">
        <f>'9.2 melléklet'!AB99+'9.3 melléklet'!AB99+' 9.4 melléklet'!AB99+'9.5 melléklet'!AB99+'9.6 melléklet'!AB99</f>
        <v>0</v>
      </c>
    </row>
    <row r="100" spans="1:28" ht="25.5" x14ac:dyDescent="0.25">
      <c r="A100" s="154" t="s">
        <v>321</v>
      </c>
      <c r="B100" s="154"/>
      <c r="C100" s="13" t="s">
        <v>390</v>
      </c>
      <c r="D100" s="13" t="s">
        <v>285</v>
      </c>
      <c r="E100" s="28">
        <f>'9.2 melléklet'!E100+'9.3 melléklet'!E100+' 9.4 melléklet'!E100+'9.5 melléklet'!E100+'9.6 melléklet'!E100</f>
        <v>0</v>
      </c>
      <c r="F100" s="28">
        <f>'9.2 melléklet'!F100+'9.3 melléklet'!F100+' 9.4 melléklet'!F100+'9.5 melléklet'!F100+'9.6 melléklet'!F100</f>
        <v>0</v>
      </c>
      <c r="G100" s="28">
        <f>'9.2 melléklet'!G100+'9.3 melléklet'!G100+' 9.4 melléklet'!G100+'9.5 melléklet'!G100+'9.6 melléklet'!G100</f>
        <v>0</v>
      </c>
      <c r="H100" s="28">
        <f>'9.2 melléklet'!H100+'9.3 melléklet'!H100+' 9.4 melléklet'!H100+'9.5 melléklet'!H100+'9.6 melléklet'!H100</f>
        <v>0</v>
      </c>
      <c r="I100" s="28">
        <f>'9.2 melléklet'!I100+'9.3 melléklet'!I100+' 9.4 melléklet'!I100+'9.5 melléklet'!I100+'9.6 melléklet'!I100</f>
        <v>0</v>
      </c>
      <c r="J100" s="28">
        <f>'9.2 melléklet'!J100+'9.3 melléklet'!J100+' 9.4 melléklet'!J100+'9.5 melléklet'!J100+'9.6 melléklet'!J100</f>
        <v>0</v>
      </c>
      <c r="K100" s="28">
        <f>'9.2 melléklet'!K100+'9.3 melléklet'!K100+' 9.4 melléklet'!K100+'9.5 melléklet'!K100+'9.6 melléklet'!K100</f>
        <v>0</v>
      </c>
      <c r="L100" s="28">
        <f>'9.2 melléklet'!L100+'9.3 melléklet'!L100+' 9.4 melléklet'!L100+'9.5 melléklet'!L100+'9.6 melléklet'!L100</f>
        <v>0</v>
      </c>
      <c r="M100" s="28">
        <f>'9.2 melléklet'!M100+'9.3 melléklet'!M100+' 9.4 melléklet'!M100+'9.5 melléklet'!M100+'9.6 melléklet'!M100</f>
        <v>0</v>
      </c>
      <c r="N100" s="28">
        <f>'9.2 melléklet'!N100+'9.3 melléklet'!N100+' 9.4 melléklet'!N100+'9.5 melléklet'!N100+'9.6 melléklet'!N100</f>
        <v>0</v>
      </c>
      <c r="O100" s="28">
        <f>'9.2 melléklet'!O100+'9.3 melléklet'!O100+' 9.4 melléklet'!O100+'9.5 melléklet'!O100+'9.6 melléklet'!O100</f>
        <v>0</v>
      </c>
      <c r="P100" s="28">
        <f>'9.2 melléklet'!P100+'9.3 melléklet'!P100+' 9.4 melléklet'!P100+'9.5 melléklet'!P100+'9.6 melléklet'!P100</f>
        <v>0</v>
      </c>
      <c r="Q100" s="28">
        <f>'9.2 melléklet'!Q100+'9.3 melléklet'!Q100+' 9.4 melléklet'!Q100+'9.5 melléklet'!Q100+'9.6 melléklet'!Q100</f>
        <v>0</v>
      </c>
      <c r="R100" s="28">
        <f>'9.2 melléklet'!R100+'9.3 melléklet'!R100+' 9.4 melléklet'!R100+'9.5 melléklet'!R100+'9.6 melléklet'!R100</f>
        <v>0</v>
      </c>
      <c r="S100" s="28">
        <f>'9.2 melléklet'!S100+'9.3 melléklet'!S100+' 9.4 melléklet'!S100+'9.5 melléklet'!S100+'9.6 melléklet'!S100</f>
        <v>0</v>
      </c>
      <c r="T100" s="28">
        <f>'9.2 melléklet'!T100+'9.3 melléklet'!T100+' 9.4 melléklet'!T100+'9.5 melléklet'!T100+'9.6 melléklet'!T100</f>
        <v>0</v>
      </c>
      <c r="U100" s="28">
        <f>'9.2 melléklet'!U100+'9.3 melléklet'!U100+' 9.4 melléklet'!U100+'9.5 melléklet'!U100+'9.6 melléklet'!U100</f>
        <v>0</v>
      </c>
      <c r="V100" s="28">
        <f>'9.2 melléklet'!V100+'9.3 melléklet'!V100+' 9.4 melléklet'!V100+'9.5 melléklet'!V100+'9.6 melléklet'!V100</f>
        <v>0</v>
      </c>
      <c r="W100" s="28">
        <f>'9.2 melléklet'!W100+'9.3 melléklet'!W100+' 9.4 melléklet'!W100+'9.5 melléklet'!W100+'9.6 melléklet'!W100</f>
        <v>0</v>
      </c>
      <c r="X100" s="28">
        <f>'9.2 melléklet'!X100+'9.3 melléklet'!X100+' 9.4 melléklet'!X100+'9.5 melléklet'!X100+'9.6 melléklet'!X100</f>
        <v>0</v>
      </c>
      <c r="Y100" s="28">
        <f>'9.2 melléklet'!Y100+'9.3 melléklet'!Y100+' 9.4 melléklet'!Y100+'9.5 melléklet'!Y100+'9.6 melléklet'!Y100</f>
        <v>0</v>
      </c>
      <c r="Z100" s="28">
        <f>'9.2 melléklet'!Z100+'9.3 melléklet'!Z100+' 9.4 melléklet'!Z100+'9.5 melléklet'!Z100+'9.6 melléklet'!Z100</f>
        <v>0</v>
      </c>
      <c r="AA100" s="28">
        <f>'9.2 melléklet'!AA100+'9.3 melléklet'!AA100+' 9.4 melléklet'!AA100+'9.5 melléklet'!AA100+'9.6 melléklet'!AA100</f>
        <v>0</v>
      </c>
      <c r="AB100" s="28">
        <f>'9.2 melléklet'!AB100+'9.3 melléklet'!AB100+' 9.4 melléklet'!AB100+'9.5 melléklet'!AB100+'9.6 melléklet'!AB100</f>
        <v>0</v>
      </c>
    </row>
    <row r="101" spans="1:28" ht="25.5" x14ac:dyDescent="0.25">
      <c r="A101" s="155" t="s">
        <v>322</v>
      </c>
      <c r="B101" s="155"/>
      <c r="C101" s="30" t="s">
        <v>391</v>
      </c>
      <c r="D101" s="30" t="s">
        <v>286</v>
      </c>
      <c r="E101" s="31">
        <f>'9.2 melléklet'!E101+'9.3 melléklet'!E101+' 9.4 melléklet'!E101+'9.5 melléklet'!E101+'9.6 melléklet'!E101</f>
        <v>507305160</v>
      </c>
      <c r="F101" s="31">
        <f>'9.2 melléklet'!F101+'9.3 melléklet'!F101+' 9.4 melléklet'!F101+'9.5 melléklet'!F101+'9.6 melléklet'!F101</f>
        <v>0</v>
      </c>
      <c r="G101" s="31">
        <f>'9.2 melléklet'!G101+'9.3 melléklet'!G101+' 9.4 melléklet'!G101+'9.5 melléklet'!G101+'9.6 melléklet'!G101</f>
        <v>222831766</v>
      </c>
      <c r="H101" s="31">
        <f>'9.2 melléklet'!H101+'9.3 melléklet'!H101+' 9.4 melléklet'!H101+'9.5 melléklet'!H101+'9.6 melléklet'!H101</f>
        <v>730136926</v>
      </c>
      <c r="I101" s="31">
        <f>'9.2 melléklet'!I101+'9.3 melléklet'!I101+' 9.4 melléklet'!I101+'9.5 melléklet'!I101+'9.6 melléklet'!I101</f>
        <v>9887723</v>
      </c>
      <c r="J101" s="31">
        <f>'9.2 melléklet'!J101+'9.3 melléklet'!J101+' 9.4 melléklet'!J101+'9.5 melléklet'!J101+'9.6 melléklet'!J101</f>
        <v>14366914</v>
      </c>
      <c r="K101" s="31">
        <f>'9.2 melléklet'!K101+'9.3 melléklet'!K101+' 9.4 melléklet'!K101+'9.5 melléklet'!K101+'9.6 melléklet'!K101</f>
        <v>22580189</v>
      </c>
      <c r="L101" s="31">
        <f>'9.2 melléklet'!L101+'9.3 melléklet'!L101+' 9.4 melléklet'!L101+'9.5 melléklet'!L101+'9.6 melléklet'!L101</f>
        <v>46834826</v>
      </c>
      <c r="M101" s="31">
        <f>'9.2 melléklet'!M101+'9.3 melléklet'!M101+' 9.4 melléklet'!M101+'9.5 melléklet'!M101+'9.6 melléklet'!M101</f>
        <v>0</v>
      </c>
      <c r="N101" s="31">
        <f>'9.2 melléklet'!N101+'9.3 melléklet'!N101+' 9.4 melléklet'!N101+'9.5 melléklet'!N101+'9.6 melléklet'!N101</f>
        <v>0</v>
      </c>
      <c r="O101" s="31">
        <f>'9.2 melléklet'!O101+'9.3 melléklet'!O101+' 9.4 melléklet'!O101+'9.5 melléklet'!O101+'9.6 melléklet'!O101</f>
        <v>0</v>
      </c>
      <c r="P101" s="31">
        <f>'9.2 melléklet'!P101+'9.3 melléklet'!P101+' 9.4 melléklet'!P101+'9.5 melléklet'!P101+'9.6 melléklet'!P101</f>
        <v>0</v>
      </c>
      <c r="Q101" s="31">
        <f>'9.2 melléklet'!Q101+'9.3 melléklet'!Q101+' 9.4 melléklet'!Q101+'9.5 melléklet'!Q101+'9.6 melléklet'!Q101</f>
        <v>0</v>
      </c>
      <c r="R101" s="31">
        <f>'9.2 melléklet'!R101+'9.3 melléklet'!R101+' 9.4 melléklet'!R101+'9.5 melléklet'!R101+'9.6 melléklet'!R101</f>
        <v>0</v>
      </c>
      <c r="S101" s="31">
        <f>'9.2 melléklet'!S101+'9.3 melléklet'!S101+' 9.4 melléklet'!S101+'9.5 melléklet'!S101+'9.6 melléklet'!S101</f>
        <v>0</v>
      </c>
      <c r="T101" s="31">
        <f>'9.2 melléklet'!T101+'9.3 melléklet'!T101+' 9.4 melléklet'!T101+'9.5 melléklet'!T101+'9.6 melléklet'!T101</f>
        <v>0</v>
      </c>
      <c r="U101" s="31">
        <f>'9.2 melléklet'!U101+'9.3 melléklet'!U101+' 9.4 melléklet'!U101+'9.5 melléklet'!U101+'9.6 melléklet'!U101</f>
        <v>0</v>
      </c>
      <c r="V101" s="31">
        <f>'9.2 melléklet'!V101+'9.3 melléklet'!V101+' 9.4 melléklet'!V101+'9.5 melléklet'!V101+'9.6 melléklet'!V101</f>
        <v>0</v>
      </c>
      <c r="W101" s="31">
        <f>'9.2 melléklet'!W101+'9.3 melléklet'!W101+' 9.4 melléklet'!W101+'9.5 melléklet'!W101+'9.6 melléklet'!W101</f>
        <v>0</v>
      </c>
      <c r="X101" s="31">
        <f>'9.2 melléklet'!X101+'9.3 melléklet'!X101+' 9.4 melléklet'!X101+'9.5 melléklet'!X101+'9.6 melléklet'!X101</f>
        <v>0</v>
      </c>
      <c r="Y101" s="31">
        <f>'9.2 melléklet'!Y101+'9.3 melléklet'!Y101+' 9.4 melléklet'!Y101+'9.5 melléklet'!Y101+'9.6 melléklet'!Y101</f>
        <v>517192883</v>
      </c>
      <c r="Z101" s="31">
        <f>'9.2 melléklet'!Z101+'9.3 melléklet'!Z101+' 9.4 melléklet'!Z101+'9.5 melléklet'!Z101+'9.6 melléklet'!Z101</f>
        <v>14366914</v>
      </c>
      <c r="AA101" s="31">
        <f>'9.2 melléklet'!AA101+'9.3 melléklet'!AA101+' 9.4 melléklet'!AA101+'9.5 melléklet'!AA101+'9.6 melléklet'!AA101</f>
        <v>245411955</v>
      </c>
      <c r="AB101" s="31">
        <f>'9.2 melléklet'!AB101+'9.3 melléklet'!AB101+' 9.4 melléklet'!AB101+'9.5 melléklet'!AB101+'9.6 melléklet'!AB101</f>
        <v>776971752</v>
      </c>
    </row>
    <row r="102" spans="1:28" ht="38.25" x14ac:dyDescent="0.25">
      <c r="A102" s="154" t="s">
        <v>323</v>
      </c>
      <c r="B102" s="154"/>
      <c r="C102" s="13" t="s">
        <v>287</v>
      </c>
      <c r="D102" s="13" t="s">
        <v>288</v>
      </c>
      <c r="E102" s="28">
        <f>'9.2 melléklet'!E102+'9.3 melléklet'!E102+' 9.4 melléklet'!E102+'9.5 melléklet'!E102+'9.6 melléklet'!E102</f>
        <v>0</v>
      </c>
      <c r="F102" s="28">
        <f>'9.2 melléklet'!F102+'9.3 melléklet'!F102+' 9.4 melléklet'!F102+'9.5 melléklet'!F102+'9.6 melléklet'!F102</f>
        <v>0</v>
      </c>
      <c r="G102" s="28">
        <f>'9.2 melléklet'!G102+'9.3 melléklet'!G102+' 9.4 melléklet'!G102+'9.5 melléklet'!G102+'9.6 melléklet'!G102</f>
        <v>0</v>
      </c>
      <c r="H102" s="28">
        <f>'9.2 melléklet'!H102+'9.3 melléklet'!H102+' 9.4 melléklet'!H102+'9.5 melléklet'!H102+'9.6 melléklet'!H102</f>
        <v>0</v>
      </c>
      <c r="I102" s="28">
        <f>'9.2 melléklet'!I102+'9.3 melléklet'!I102+' 9.4 melléklet'!I102+'9.5 melléklet'!I102+'9.6 melléklet'!I102</f>
        <v>0</v>
      </c>
      <c r="J102" s="28">
        <f>'9.2 melléklet'!J102+'9.3 melléklet'!J102+' 9.4 melléklet'!J102+'9.5 melléklet'!J102+'9.6 melléklet'!J102</f>
        <v>0</v>
      </c>
      <c r="K102" s="28">
        <f>'9.2 melléklet'!K102+'9.3 melléklet'!K102+' 9.4 melléklet'!K102+'9.5 melléklet'!K102+'9.6 melléklet'!K102</f>
        <v>0</v>
      </c>
      <c r="L102" s="28">
        <f>'9.2 melléklet'!L102+'9.3 melléklet'!L102+' 9.4 melléklet'!L102+'9.5 melléklet'!L102+'9.6 melléklet'!L102</f>
        <v>0</v>
      </c>
      <c r="M102" s="28">
        <f>'9.2 melléklet'!M102+'9.3 melléklet'!M102+' 9.4 melléklet'!M102+'9.5 melléklet'!M102+'9.6 melléklet'!M102</f>
        <v>0</v>
      </c>
      <c r="N102" s="28">
        <f>'9.2 melléklet'!N102+'9.3 melléklet'!N102+' 9.4 melléklet'!N102+'9.5 melléklet'!N102+'9.6 melléklet'!N102</f>
        <v>0</v>
      </c>
      <c r="O102" s="28">
        <f>'9.2 melléklet'!O102+'9.3 melléklet'!O102+' 9.4 melléklet'!O102+'9.5 melléklet'!O102+'9.6 melléklet'!O102</f>
        <v>0</v>
      </c>
      <c r="P102" s="28">
        <f>'9.2 melléklet'!P102+'9.3 melléklet'!P102+' 9.4 melléklet'!P102+'9.5 melléklet'!P102+'9.6 melléklet'!P102</f>
        <v>0</v>
      </c>
      <c r="Q102" s="28">
        <f>'9.2 melléklet'!Q102+'9.3 melléklet'!Q102+' 9.4 melléklet'!Q102+'9.5 melléklet'!Q102+'9.6 melléklet'!Q102</f>
        <v>0</v>
      </c>
      <c r="R102" s="28">
        <f>'9.2 melléklet'!R102+'9.3 melléklet'!R102+' 9.4 melléklet'!R102+'9.5 melléklet'!R102+'9.6 melléklet'!R102</f>
        <v>0</v>
      </c>
      <c r="S102" s="28">
        <f>'9.2 melléklet'!S102+'9.3 melléklet'!S102+' 9.4 melléklet'!S102+'9.5 melléklet'!S102+'9.6 melléklet'!S102</f>
        <v>0</v>
      </c>
      <c r="T102" s="28">
        <f>'9.2 melléklet'!T102+'9.3 melléklet'!T102+' 9.4 melléklet'!T102+'9.5 melléklet'!T102+'9.6 melléklet'!T102</f>
        <v>0</v>
      </c>
      <c r="U102" s="28">
        <f>'9.2 melléklet'!U102+'9.3 melléklet'!U102+' 9.4 melléklet'!U102+'9.5 melléklet'!U102+'9.6 melléklet'!U102</f>
        <v>0</v>
      </c>
      <c r="V102" s="28">
        <f>'9.2 melléklet'!V102+'9.3 melléklet'!V102+' 9.4 melléklet'!V102+'9.5 melléklet'!V102+'9.6 melléklet'!V102</f>
        <v>0</v>
      </c>
      <c r="W102" s="28">
        <f>'9.2 melléklet'!W102+'9.3 melléklet'!W102+' 9.4 melléklet'!W102+'9.5 melléklet'!W102+'9.6 melléklet'!W102</f>
        <v>0</v>
      </c>
      <c r="X102" s="28">
        <f>'9.2 melléklet'!X102+'9.3 melléklet'!X102+' 9.4 melléklet'!X102+'9.5 melléklet'!X102+'9.6 melléklet'!X102</f>
        <v>0</v>
      </c>
      <c r="Y102" s="28">
        <f>'9.2 melléklet'!Y102+'9.3 melléklet'!Y102+' 9.4 melléklet'!Y102+'9.5 melléklet'!Y102+'9.6 melléklet'!Y102</f>
        <v>0</v>
      </c>
      <c r="Z102" s="28">
        <f>'9.2 melléklet'!Z102+'9.3 melléklet'!Z102+' 9.4 melléklet'!Z102+'9.5 melléklet'!Z102+'9.6 melléklet'!Z102</f>
        <v>0</v>
      </c>
      <c r="AA102" s="28">
        <f>'9.2 melléklet'!AA102+'9.3 melléklet'!AA102+' 9.4 melléklet'!AA102+'9.5 melléklet'!AA102+'9.6 melléklet'!AA102</f>
        <v>0</v>
      </c>
      <c r="AB102" s="28">
        <f>'9.2 melléklet'!AB102+'9.3 melléklet'!AB102+' 9.4 melléklet'!AB102+'9.5 melléklet'!AB102+'9.6 melléklet'!AB102</f>
        <v>0</v>
      </c>
    </row>
    <row r="103" spans="1:28" ht="38.25" x14ac:dyDescent="0.25">
      <c r="A103" s="154" t="s">
        <v>324</v>
      </c>
      <c r="B103" s="154"/>
      <c r="C103" s="13" t="s">
        <v>289</v>
      </c>
      <c r="D103" s="13" t="s">
        <v>290</v>
      </c>
      <c r="E103" s="28">
        <f>'9.2 melléklet'!E103+'9.3 melléklet'!E103+' 9.4 melléklet'!E103+'9.5 melléklet'!E103+'9.6 melléklet'!E103</f>
        <v>0</v>
      </c>
      <c r="F103" s="28">
        <f>'9.2 melléklet'!F103+'9.3 melléklet'!F103+' 9.4 melléklet'!F103+'9.5 melléklet'!F103+'9.6 melléklet'!F103</f>
        <v>0</v>
      </c>
      <c r="G103" s="28">
        <f>'9.2 melléklet'!G103+'9.3 melléklet'!G103+' 9.4 melléklet'!G103+'9.5 melléklet'!G103+'9.6 melléklet'!G103</f>
        <v>0</v>
      </c>
      <c r="H103" s="28">
        <f>'9.2 melléklet'!H103+'9.3 melléklet'!H103+' 9.4 melléklet'!H103+'9.5 melléklet'!H103+'9.6 melléklet'!H103</f>
        <v>0</v>
      </c>
      <c r="I103" s="28">
        <f>'9.2 melléklet'!I103+'9.3 melléklet'!I103+' 9.4 melléklet'!I103+'9.5 melléklet'!I103+'9.6 melléklet'!I103</f>
        <v>0</v>
      </c>
      <c r="J103" s="28">
        <f>'9.2 melléklet'!J103+'9.3 melléklet'!J103+' 9.4 melléklet'!J103+'9.5 melléklet'!J103+'9.6 melléklet'!J103</f>
        <v>0</v>
      </c>
      <c r="K103" s="28">
        <f>'9.2 melléklet'!K103+'9.3 melléklet'!K103+' 9.4 melléklet'!K103+'9.5 melléklet'!K103+'9.6 melléklet'!K103</f>
        <v>0</v>
      </c>
      <c r="L103" s="28">
        <f>'9.2 melléklet'!L103+'9.3 melléklet'!L103+' 9.4 melléklet'!L103+'9.5 melléklet'!L103+'9.6 melléklet'!L103</f>
        <v>0</v>
      </c>
      <c r="M103" s="28">
        <f>'9.2 melléklet'!M103+'9.3 melléklet'!M103+' 9.4 melléklet'!M103+'9.5 melléklet'!M103+'9.6 melléklet'!M103</f>
        <v>0</v>
      </c>
      <c r="N103" s="28">
        <f>'9.2 melléklet'!N103+'9.3 melléklet'!N103+' 9.4 melléklet'!N103+'9.5 melléklet'!N103+'9.6 melléklet'!N103</f>
        <v>0</v>
      </c>
      <c r="O103" s="28">
        <f>'9.2 melléklet'!O103+'9.3 melléklet'!O103+' 9.4 melléklet'!O103+'9.5 melléklet'!O103+'9.6 melléklet'!O103</f>
        <v>0</v>
      </c>
      <c r="P103" s="28">
        <f>'9.2 melléklet'!P103+'9.3 melléklet'!P103+' 9.4 melléklet'!P103+'9.5 melléklet'!P103+'9.6 melléklet'!P103</f>
        <v>0</v>
      </c>
      <c r="Q103" s="28">
        <f>'9.2 melléklet'!Q103+'9.3 melléklet'!Q103+' 9.4 melléklet'!Q103+'9.5 melléklet'!Q103+'9.6 melléklet'!Q103</f>
        <v>0</v>
      </c>
      <c r="R103" s="28">
        <f>'9.2 melléklet'!R103+'9.3 melléklet'!R103+' 9.4 melléklet'!R103+'9.5 melléklet'!R103+'9.6 melléklet'!R103</f>
        <v>0</v>
      </c>
      <c r="S103" s="28">
        <f>'9.2 melléklet'!S103+'9.3 melléklet'!S103+' 9.4 melléklet'!S103+'9.5 melléklet'!S103+'9.6 melléklet'!S103</f>
        <v>0</v>
      </c>
      <c r="T103" s="28">
        <f>'9.2 melléklet'!T103+'9.3 melléklet'!T103+' 9.4 melléklet'!T103+'9.5 melléklet'!T103+'9.6 melléklet'!T103</f>
        <v>0</v>
      </c>
      <c r="U103" s="28">
        <f>'9.2 melléklet'!U103+'9.3 melléklet'!U103+' 9.4 melléklet'!U103+'9.5 melléklet'!U103+'9.6 melléklet'!U103</f>
        <v>0</v>
      </c>
      <c r="V103" s="28">
        <f>'9.2 melléklet'!V103+'9.3 melléklet'!V103+' 9.4 melléklet'!V103+'9.5 melléklet'!V103+'9.6 melléklet'!V103</f>
        <v>0</v>
      </c>
      <c r="W103" s="28">
        <f>'9.2 melléklet'!W103+'9.3 melléklet'!W103+' 9.4 melléklet'!W103+'9.5 melléklet'!W103+'9.6 melléklet'!W103</f>
        <v>0</v>
      </c>
      <c r="X103" s="28">
        <f>'9.2 melléklet'!X103+'9.3 melléklet'!X103+' 9.4 melléklet'!X103+'9.5 melléklet'!X103+'9.6 melléklet'!X103</f>
        <v>0</v>
      </c>
      <c r="Y103" s="28">
        <f>'9.2 melléklet'!Y103+'9.3 melléklet'!Y103+' 9.4 melléklet'!Y103+'9.5 melléklet'!Y103+'9.6 melléklet'!Y103</f>
        <v>0</v>
      </c>
      <c r="Z103" s="28">
        <f>'9.2 melléklet'!Z103+'9.3 melléklet'!Z103+' 9.4 melléklet'!Z103+'9.5 melléklet'!Z103+'9.6 melléklet'!Z103</f>
        <v>0</v>
      </c>
      <c r="AA103" s="28">
        <f>'9.2 melléklet'!AA103+'9.3 melléklet'!AA103+' 9.4 melléklet'!AA103+'9.5 melléklet'!AA103+'9.6 melléklet'!AA103</f>
        <v>0</v>
      </c>
      <c r="AB103" s="28">
        <f>'9.2 melléklet'!AB103+'9.3 melléklet'!AB103+' 9.4 melléklet'!AB103+'9.5 melléklet'!AB103+'9.6 melléklet'!AB103</f>
        <v>0</v>
      </c>
    </row>
    <row r="104" spans="1:28" ht="25.5" x14ac:dyDescent="0.25">
      <c r="A104" s="154" t="s">
        <v>325</v>
      </c>
      <c r="B104" s="154"/>
      <c r="C104" s="13" t="s">
        <v>29</v>
      </c>
      <c r="D104" s="13" t="s">
        <v>291</v>
      </c>
      <c r="E104" s="28">
        <f>'9.2 melléklet'!E104+'9.3 melléklet'!E104+' 9.4 melléklet'!E104+'9.5 melléklet'!E104+'9.6 melléklet'!E104</f>
        <v>0</v>
      </c>
      <c r="F104" s="28">
        <f>'9.2 melléklet'!F104+'9.3 melléklet'!F104+' 9.4 melléklet'!F104+'9.5 melléklet'!F104+'9.6 melléklet'!F104</f>
        <v>0</v>
      </c>
      <c r="G104" s="28">
        <f>'9.2 melléklet'!G104+'9.3 melléklet'!G104+' 9.4 melléklet'!G104+'9.5 melléklet'!G104+'9.6 melléklet'!G104</f>
        <v>0</v>
      </c>
      <c r="H104" s="28">
        <f>'9.2 melléklet'!H104+'9.3 melléklet'!H104+' 9.4 melléklet'!H104+'9.5 melléklet'!H104+'9.6 melléklet'!H104</f>
        <v>0</v>
      </c>
      <c r="I104" s="28">
        <f>'9.2 melléklet'!I104+'9.3 melléklet'!I104+' 9.4 melléklet'!I104+'9.5 melléklet'!I104+'9.6 melléklet'!I104</f>
        <v>0</v>
      </c>
      <c r="J104" s="28">
        <f>'9.2 melléklet'!J104+'9.3 melléklet'!J104+' 9.4 melléklet'!J104+'9.5 melléklet'!J104+'9.6 melléklet'!J104</f>
        <v>0</v>
      </c>
      <c r="K104" s="28">
        <f>'9.2 melléklet'!K104+'9.3 melléklet'!K104+' 9.4 melléklet'!K104+'9.5 melléklet'!K104+'9.6 melléklet'!K104</f>
        <v>0</v>
      </c>
      <c r="L104" s="28">
        <f>'9.2 melléklet'!L104+'9.3 melléklet'!L104+' 9.4 melléklet'!L104+'9.5 melléklet'!L104+'9.6 melléklet'!L104</f>
        <v>0</v>
      </c>
      <c r="M104" s="28">
        <f>'9.2 melléklet'!M104+'9.3 melléklet'!M104+' 9.4 melléklet'!M104+'9.5 melléklet'!M104+'9.6 melléklet'!M104</f>
        <v>0</v>
      </c>
      <c r="N104" s="28">
        <f>'9.2 melléklet'!N104+'9.3 melléklet'!N104+' 9.4 melléklet'!N104+'9.5 melléklet'!N104+'9.6 melléklet'!N104</f>
        <v>0</v>
      </c>
      <c r="O104" s="28">
        <f>'9.2 melléklet'!O104+'9.3 melléklet'!O104+' 9.4 melléklet'!O104+'9.5 melléklet'!O104+'9.6 melléklet'!O104</f>
        <v>0</v>
      </c>
      <c r="P104" s="28">
        <f>'9.2 melléklet'!P104+'9.3 melléklet'!P104+' 9.4 melléklet'!P104+'9.5 melléklet'!P104+'9.6 melléklet'!P104</f>
        <v>0</v>
      </c>
      <c r="Q104" s="28">
        <f>'9.2 melléklet'!Q104+'9.3 melléklet'!Q104+' 9.4 melléklet'!Q104+'9.5 melléklet'!Q104+'9.6 melléklet'!Q104</f>
        <v>0</v>
      </c>
      <c r="R104" s="28">
        <f>'9.2 melléklet'!R104+'9.3 melléklet'!R104+' 9.4 melléklet'!R104+'9.5 melléklet'!R104+'9.6 melléklet'!R104</f>
        <v>0</v>
      </c>
      <c r="S104" s="28">
        <f>'9.2 melléklet'!S104+'9.3 melléklet'!S104+' 9.4 melléklet'!S104+'9.5 melléklet'!S104+'9.6 melléklet'!S104</f>
        <v>0</v>
      </c>
      <c r="T104" s="28">
        <f>'9.2 melléklet'!T104+'9.3 melléklet'!T104+' 9.4 melléklet'!T104+'9.5 melléklet'!T104+'9.6 melléklet'!T104</f>
        <v>0</v>
      </c>
      <c r="U104" s="28">
        <f>'9.2 melléklet'!U104+'9.3 melléklet'!U104+' 9.4 melléklet'!U104+'9.5 melléklet'!U104+'9.6 melléklet'!U104</f>
        <v>0</v>
      </c>
      <c r="V104" s="28">
        <f>'9.2 melléklet'!V104+'9.3 melléklet'!V104+' 9.4 melléklet'!V104+'9.5 melléklet'!V104+'9.6 melléklet'!V104</f>
        <v>0</v>
      </c>
      <c r="W104" s="28">
        <f>'9.2 melléklet'!W104+'9.3 melléklet'!W104+' 9.4 melléklet'!W104+'9.5 melléklet'!W104+'9.6 melléklet'!W104</f>
        <v>0</v>
      </c>
      <c r="X104" s="28">
        <f>'9.2 melléklet'!X104+'9.3 melléklet'!X104+' 9.4 melléklet'!X104+'9.5 melléklet'!X104+'9.6 melléklet'!X104</f>
        <v>0</v>
      </c>
      <c r="Y104" s="28">
        <f>'9.2 melléklet'!Y104+'9.3 melléklet'!Y104+' 9.4 melléklet'!Y104+'9.5 melléklet'!Y104+'9.6 melléklet'!Y104</f>
        <v>0</v>
      </c>
      <c r="Z104" s="28">
        <f>'9.2 melléklet'!Z104+'9.3 melléklet'!Z104+' 9.4 melléklet'!Z104+'9.5 melléklet'!Z104+'9.6 melléklet'!Z104</f>
        <v>0</v>
      </c>
      <c r="AA104" s="28">
        <f>'9.2 melléklet'!AA104+'9.3 melléklet'!AA104+' 9.4 melléklet'!AA104+'9.5 melléklet'!AA104+'9.6 melléklet'!AA104</f>
        <v>0</v>
      </c>
      <c r="AB104" s="28">
        <f>'9.2 melléklet'!AB104+'9.3 melléklet'!AB104+' 9.4 melléklet'!AB104+'9.5 melléklet'!AB104+'9.6 melléklet'!AB104</f>
        <v>0</v>
      </c>
    </row>
    <row r="105" spans="1:28" ht="38.25" x14ac:dyDescent="0.25">
      <c r="A105" s="154" t="s">
        <v>326</v>
      </c>
      <c r="B105" s="154"/>
      <c r="C105" s="13" t="s">
        <v>292</v>
      </c>
      <c r="D105" s="13" t="s">
        <v>293</v>
      </c>
      <c r="E105" s="28">
        <f>'9.2 melléklet'!E105+'9.3 melléklet'!E105+' 9.4 melléklet'!E105+'9.5 melléklet'!E105+'9.6 melléklet'!E105</f>
        <v>0</v>
      </c>
      <c r="F105" s="28">
        <f>'9.2 melléklet'!F105+'9.3 melléklet'!F105+' 9.4 melléklet'!F105+'9.5 melléklet'!F105+'9.6 melléklet'!F105</f>
        <v>0</v>
      </c>
      <c r="G105" s="28">
        <f>'9.2 melléklet'!G105+'9.3 melléklet'!G105+' 9.4 melléklet'!G105+'9.5 melléklet'!G105+'9.6 melléklet'!G105</f>
        <v>0</v>
      </c>
      <c r="H105" s="28">
        <f>'9.2 melléklet'!H105+'9.3 melléklet'!H105+' 9.4 melléklet'!H105+'9.5 melléklet'!H105+'9.6 melléklet'!H105</f>
        <v>0</v>
      </c>
      <c r="I105" s="28">
        <f>'9.2 melléklet'!I105+'9.3 melléklet'!I105+' 9.4 melléklet'!I105+'9.5 melléklet'!I105+'9.6 melléklet'!I105</f>
        <v>0</v>
      </c>
      <c r="J105" s="28">
        <f>'9.2 melléklet'!J105+'9.3 melléklet'!J105+' 9.4 melléklet'!J105+'9.5 melléklet'!J105+'9.6 melléklet'!J105</f>
        <v>0</v>
      </c>
      <c r="K105" s="28">
        <f>'9.2 melléklet'!K105+'9.3 melléklet'!K105+' 9.4 melléklet'!K105+'9.5 melléklet'!K105+'9.6 melléklet'!K105</f>
        <v>0</v>
      </c>
      <c r="L105" s="28">
        <f>'9.2 melléklet'!L105+'9.3 melléklet'!L105+' 9.4 melléklet'!L105+'9.5 melléklet'!L105+'9.6 melléklet'!L105</f>
        <v>0</v>
      </c>
      <c r="M105" s="28">
        <f>'9.2 melléklet'!M105+'9.3 melléklet'!M105+' 9.4 melléklet'!M105+'9.5 melléklet'!M105+'9.6 melléklet'!M105</f>
        <v>0</v>
      </c>
      <c r="N105" s="28">
        <f>'9.2 melléklet'!N105+'9.3 melléklet'!N105+' 9.4 melléklet'!N105+'9.5 melléklet'!N105+'9.6 melléklet'!N105</f>
        <v>0</v>
      </c>
      <c r="O105" s="28">
        <f>'9.2 melléklet'!O105+'9.3 melléklet'!O105+' 9.4 melléklet'!O105+'9.5 melléklet'!O105+'9.6 melléklet'!O105</f>
        <v>0</v>
      </c>
      <c r="P105" s="28">
        <f>'9.2 melléklet'!P105+'9.3 melléklet'!P105+' 9.4 melléklet'!P105+'9.5 melléklet'!P105+'9.6 melléklet'!P105</f>
        <v>0</v>
      </c>
      <c r="Q105" s="28">
        <f>'9.2 melléklet'!Q105+'9.3 melléklet'!Q105+' 9.4 melléklet'!Q105+'9.5 melléklet'!Q105+'9.6 melléklet'!Q105</f>
        <v>0</v>
      </c>
      <c r="R105" s="28">
        <f>'9.2 melléklet'!R105+'9.3 melléklet'!R105+' 9.4 melléklet'!R105+'9.5 melléklet'!R105+'9.6 melléklet'!R105</f>
        <v>0</v>
      </c>
      <c r="S105" s="28">
        <f>'9.2 melléklet'!S105+'9.3 melléklet'!S105+' 9.4 melléklet'!S105+'9.5 melléklet'!S105+'9.6 melléklet'!S105</f>
        <v>0</v>
      </c>
      <c r="T105" s="28">
        <f>'9.2 melléklet'!T105+'9.3 melléklet'!T105+' 9.4 melléklet'!T105+'9.5 melléklet'!T105+'9.6 melléklet'!T105</f>
        <v>0</v>
      </c>
      <c r="U105" s="28">
        <f>'9.2 melléklet'!U105+'9.3 melléklet'!U105+' 9.4 melléklet'!U105+'9.5 melléklet'!U105+'9.6 melléklet'!U105</f>
        <v>0</v>
      </c>
      <c r="V105" s="28">
        <f>'9.2 melléklet'!V105+'9.3 melléklet'!V105+' 9.4 melléklet'!V105+'9.5 melléklet'!V105+'9.6 melléklet'!V105</f>
        <v>0</v>
      </c>
      <c r="W105" s="28">
        <f>'9.2 melléklet'!W105+'9.3 melléklet'!W105+' 9.4 melléklet'!W105+'9.5 melléklet'!W105+'9.6 melléklet'!W105</f>
        <v>0</v>
      </c>
      <c r="X105" s="28">
        <f>'9.2 melléklet'!X105+'9.3 melléklet'!X105+' 9.4 melléklet'!X105+'9.5 melléklet'!X105+'9.6 melléklet'!X105</f>
        <v>0</v>
      </c>
      <c r="Y105" s="28">
        <f>'9.2 melléklet'!Y105+'9.3 melléklet'!Y105+' 9.4 melléklet'!Y105+'9.5 melléklet'!Y105+'9.6 melléklet'!Y105</f>
        <v>0</v>
      </c>
      <c r="Z105" s="28">
        <f>'9.2 melléklet'!Z105+'9.3 melléklet'!Z105+' 9.4 melléklet'!Z105+'9.5 melléklet'!Z105+'9.6 melléklet'!Z105</f>
        <v>0</v>
      </c>
      <c r="AA105" s="28">
        <f>'9.2 melléklet'!AA105+'9.3 melléklet'!AA105+' 9.4 melléklet'!AA105+'9.5 melléklet'!AA105+'9.6 melléklet'!AA105</f>
        <v>0</v>
      </c>
      <c r="AB105" s="28">
        <f>'9.2 melléklet'!AB105+'9.3 melléklet'!AB105+' 9.4 melléklet'!AB105+'9.5 melléklet'!AB105+'9.6 melléklet'!AB105</f>
        <v>0</v>
      </c>
    </row>
    <row r="106" spans="1:28" ht="25.5" x14ac:dyDescent="0.25">
      <c r="A106" s="154" t="s">
        <v>327</v>
      </c>
      <c r="B106" s="154"/>
      <c r="C106" s="13" t="s">
        <v>294</v>
      </c>
      <c r="D106" s="13" t="s">
        <v>295</v>
      </c>
      <c r="E106" s="28">
        <f>'9.2 melléklet'!E106+'9.3 melléklet'!E106+' 9.4 melléklet'!E106+'9.5 melléklet'!E106+'9.6 melléklet'!E106</f>
        <v>0</v>
      </c>
      <c r="F106" s="28">
        <f>'9.2 melléklet'!F106+'9.3 melléklet'!F106+' 9.4 melléklet'!F106+'9.5 melléklet'!F106+'9.6 melléklet'!F106</f>
        <v>0</v>
      </c>
      <c r="G106" s="28">
        <f>'9.2 melléklet'!G106+'9.3 melléklet'!G106+' 9.4 melléklet'!G106+'9.5 melléklet'!G106+'9.6 melléklet'!G106</f>
        <v>0</v>
      </c>
      <c r="H106" s="28">
        <f>'9.2 melléklet'!H106+'9.3 melléklet'!H106+' 9.4 melléklet'!H106+'9.5 melléklet'!H106+'9.6 melléklet'!H106</f>
        <v>0</v>
      </c>
      <c r="I106" s="28">
        <f>'9.2 melléklet'!I106+'9.3 melléklet'!I106+' 9.4 melléklet'!I106+'9.5 melléklet'!I106+'9.6 melléklet'!I106</f>
        <v>0</v>
      </c>
      <c r="J106" s="28">
        <f>'9.2 melléklet'!J106+'9.3 melléklet'!J106+' 9.4 melléklet'!J106+'9.5 melléklet'!J106+'9.6 melléklet'!J106</f>
        <v>0</v>
      </c>
      <c r="K106" s="28">
        <f>'9.2 melléklet'!K106+'9.3 melléklet'!K106+' 9.4 melléklet'!K106+'9.5 melléklet'!K106+'9.6 melléklet'!K106</f>
        <v>0</v>
      </c>
      <c r="L106" s="28">
        <f>'9.2 melléklet'!L106+'9.3 melléklet'!L106+' 9.4 melléklet'!L106+'9.5 melléklet'!L106+'9.6 melléklet'!L106</f>
        <v>0</v>
      </c>
      <c r="M106" s="28">
        <f>'9.2 melléklet'!M106+'9.3 melléklet'!M106+' 9.4 melléklet'!M106+'9.5 melléklet'!M106+'9.6 melléklet'!M106</f>
        <v>0</v>
      </c>
      <c r="N106" s="28">
        <f>'9.2 melléklet'!N106+'9.3 melléklet'!N106+' 9.4 melléklet'!N106+'9.5 melléklet'!N106+'9.6 melléklet'!N106</f>
        <v>0</v>
      </c>
      <c r="O106" s="28">
        <f>'9.2 melléklet'!O106+'9.3 melléklet'!O106+' 9.4 melléklet'!O106+'9.5 melléklet'!O106+'9.6 melléklet'!O106</f>
        <v>0</v>
      </c>
      <c r="P106" s="28">
        <f>'9.2 melléklet'!P106+'9.3 melléklet'!P106+' 9.4 melléklet'!P106+'9.5 melléklet'!P106+'9.6 melléklet'!P106</f>
        <v>0</v>
      </c>
      <c r="Q106" s="28">
        <f>'9.2 melléklet'!Q106+'9.3 melléklet'!Q106+' 9.4 melléklet'!Q106+'9.5 melléklet'!Q106+'9.6 melléklet'!Q106</f>
        <v>0</v>
      </c>
      <c r="R106" s="28">
        <f>'9.2 melléklet'!R106+'9.3 melléklet'!R106+' 9.4 melléklet'!R106+'9.5 melléklet'!R106+'9.6 melléklet'!R106</f>
        <v>0</v>
      </c>
      <c r="S106" s="28">
        <f>'9.2 melléklet'!S106+'9.3 melléklet'!S106+' 9.4 melléklet'!S106+'9.5 melléklet'!S106+'9.6 melléklet'!S106</f>
        <v>0</v>
      </c>
      <c r="T106" s="28">
        <f>'9.2 melléklet'!T106+'9.3 melléklet'!T106+' 9.4 melléklet'!T106+'9.5 melléklet'!T106+'9.6 melléklet'!T106</f>
        <v>0</v>
      </c>
      <c r="U106" s="28">
        <f>'9.2 melléklet'!U106+'9.3 melléklet'!U106+' 9.4 melléklet'!U106+'9.5 melléklet'!U106+'9.6 melléklet'!U106</f>
        <v>0</v>
      </c>
      <c r="V106" s="28">
        <f>'9.2 melléklet'!V106+'9.3 melléklet'!V106+' 9.4 melléklet'!V106+'9.5 melléklet'!V106+'9.6 melléklet'!V106</f>
        <v>0</v>
      </c>
      <c r="W106" s="28">
        <f>'9.2 melléklet'!W106+'9.3 melléklet'!W106+' 9.4 melléklet'!W106+'9.5 melléklet'!W106+'9.6 melléklet'!W106</f>
        <v>0</v>
      </c>
      <c r="X106" s="28">
        <f>'9.2 melléklet'!X106+'9.3 melléklet'!X106+' 9.4 melléklet'!X106+'9.5 melléklet'!X106+'9.6 melléklet'!X106</f>
        <v>0</v>
      </c>
      <c r="Y106" s="28">
        <f>'9.2 melléklet'!Y106+'9.3 melléklet'!Y106+' 9.4 melléklet'!Y106+'9.5 melléklet'!Y106+'9.6 melléklet'!Y106</f>
        <v>0</v>
      </c>
      <c r="Z106" s="28">
        <f>'9.2 melléklet'!Z106+'9.3 melléklet'!Z106+' 9.4 melléklet'!Z106+'9.5 melléklet'!Z106+'9.6 melléklet'!Z106</f>
        <v>0</v>
      </c>
      <c r="AA106" s="28">
        <f>'9.2 melléklet'!AA106+'9.3 melléklet'!AA106+' 9.4 melléklet'!AA106+'9.5 melléklet'!AA106+'9.6 melléklet'!AA106</f>
        <v>0</v>
      </c>
      <c r="AB106" s="28">
        <f>'9.2 melléklet'!AB106+'9.3 melléklet'!AB106+' 9.4 melléklet'!AB106+'9.5 melléklet'!AB106+'9.6 melléklet'!AB106</f>
        <v>0</v>
      </c>
    </row>
    <row r="107" spans="1:28" ht="25.5" x14ac:dyDescent="0.25">
      <c r="A107" s="155" t="s">
        <v>328</v>
      </c>
      <c r="B107" s="155"/>
      <c r="C107" s="30" t="s">
        <v>392</v>
      </c>
      <c r="D107" s="30" t="s">
        <v>296</v>
      </c>
      <c r="E107" s="31">
        <f>'9.2 melléklet'!E107+'9.3 melléklet'!E107+' 9.4 melléklet'!E107+'9.5 melléklet'!E107+'9.6 melléklet'!E107</f>
        <v>0</v>
      </c>
      <c r="F107" s="31">
        <f>'9.2 melléklet'!F107+'9.3 melléklet'!F107+' 9.4 melléklet'!F107+'9.5 melléklet'!F107+'9.6 melléklet'!F107</f>
        <v>0</v>
      </c>
      <c r="G107" s="31">
        <f>'9.2 melléklet'!G107+'9.3 melléklet'!G107+' 9.4 melléklet'!G107+'9.5 melléklet'!G107+'9.6 melléklet'!G107</f>
        <v>0</v>
      </c>
      <c r="H107" s="31">
        <f>'9.2 melléklet'!H107+'9.3 melléklet'!H107+' 9.4 melléklet'!H107+'9.5 melléklet'!H107+'9.6 melléklet'!H107</f>
        <v>0</v>
      </c>
      <c r="I107" s="31">
        <f>'9.2 melléklet'!I107+'9.3 melléklet'!I107+' 9.4 melléklet'!I107+'9.5 melléklet'!I107+'9.6 melléklet'!I107</f>
        <v>0</v>
      </c>
      <c r="J107" s="31">
        <f>'9.2 melléklet'!J107+'9.3 melléklet'!J107+' 9.4 melléklet'!J107+'9.5 melléklet'!J107+'9.6 melléklet'!J107</f>
        <v>0</v>
      </c>
      <c r="K107" s="31">
        <f>'9.2 melléklet'!K107+'9.3 melléklet'!K107+' 9.4 melléklet'!K107+'9.5 melléklet'!K107+'9.6 melléklet'!K107</f>
        <v>0</v>
      </c>
      <c r="L107" s="31">
        <f>'9.2 melléklet'!L107+'9.3 melléklet'!L107+' 9.4 melléklet'!L107+'9.5 melléklet'!L107+'9.6 melléklet'!L107</f>
        <v>0</v>
      </c>
      <c r="M107" s="31">
        <f>'9.2 melléklet'!M107+'9.3 melléklet'!M107+' 9.4 melléklet'!M107+'9.5 melléklet'!M107+'9.6 melléklet'!M107</f>
        <v>0</v>
      </c>
      <c r="N107" s="31">
        <f>'9.2 melléklet'!N107+'9.3 melléklet'!N107+' 9.4 melléklet'!N107+'9.5 melléklet'!N107+'9.6 melléklet'!N107</f>
        <v>0</v>
      </c>
      <c r="O107" s="31">
        <f>'9.2 melléklet'!O107+'9.3 melléklet'!O107+' 9.4 melléklet'!O107+'9.5 melléklet'!O107+'9.6 melléklet'!O107</f>
        <v>0</v>
      </c>
      <c r="P107" s="31">
        <f>'9.2 melléklet'!P107+'9.3 melléklet'!P107+' 9.4 melléklet'!P107+'9.5 melléklet'!P107+'9.6 melléklet'!P107</f>
        <v>0</v>
      </c>
      <c r="Q107" s="31">
        <f>'9.2 melléklet'!Q107+'9.3 melléklet'!Q107+' 9.4 melléklet'!Q107+'9.5 melléklet'!Q107+'9.6 melléklet'!Q107</f>
        <v>0</v>
      </c>
      <c r="R107" s="31">
        <f>'9.2 melléklet'!R107+'9.3 melléklet'!R107+' 9.4 melléklet'!R107+'9.5 melléklet'!R107+'9.6 melléklet'!R107</f>
        <v>0</v>
      </c>
      <c r="S107" s="31">
        <f>'9.2 melléklet'!S107+'9.3 melléklet'!S107+' 9.4 melléklet'!S107+'9.5 melléklet'!S107+'9.6 melléklet'!S107</f>
        <v>0</v>
      </c>
      <c r="T107" s="31">
        <f>'9.2 melléklet'!T107+'9.3 melléklet'!T107+' 9.4 melléklet'!T107+'9.5 melléklet'!T107+'9.6 melléklet'!T107</f>
        <v>0</v>
      </c>
      <c r="U107" s="31">
        <f>'9.2 melléklet'!U107+'9.3 melléklet'!U107+' 9.4 melléklet'!U107+'9.5 melléklet'!U107+'9.6 melléklet'!U107</f>
        <v>0</v>
      </c>
      <c r="V107" s="31">
        <f>'9.2 melléklet'!V107+'9.3 melléklet'!V107+' 9.4 melléklet'!V107+'9.5 melléklet'!V107+'9.6 melléklet'!V107</f>
        <v>0</v>
      </c>
      <c r="W107" s="31">
        <f>'9.2 melléklet'!W107+'9.3 melléklet'!W107+' 9.4 melléklet'!W107+'9.5 melléklet'!W107+'9.6 melléklet'!W107</f>
        <v>0</v>
      </c>
      <c r="X107" s="31">
        <f>'9.2 melléklet'!X107+'9.3 melléklet'!X107+' 9.4 melléklet'!X107+'9.5 melléklet'!X107+'9.6 melléklet'!X107</f>
        <v>0</v>
      </c>
      <c r="Y107" s="31">
        <f>'9.2 melléklet'!Y107+'9.3 melléklet'!Y107+' 9.4 melléklet'!Y107+'9.5 melléklet'!Y107+'9.6 melléklet'!Y107</f>
        <v>0</v>
      </c>
      <c r="Z107" s="31">
        <f>'9.2 melléklet'!Z107+'9.3 melléklet'!Z107+' 9.4 melléklet'!Z107+'9.5 melléklet'!Z107+'9.6 melléklet'!Z107</f>
        <v>0</v>
      </c>
      <c r="AA107" s="31">
        <f>'9.2 melléklet'!AA107+'9.3 melléklet'!AA107+' 9.4 melléklet'!AA107+'9.5 melléklet'!AA107+'9.6 melléklet'!AA107</f>
        <v>0</v>
      </c>
      <c r="AB107" s="31">
        <f>'9.2 melléklet'!AB107+'9.3 melléklet'!AB107+' 9.4 melléklet'!AB107+'9.5 melléklet'!AB107+'9.6 melléklet'!AB107</f>
        <v>0</v>
      </c>
    </row>
    <row r="108" spans="1:28" ht="25.5" x14ac:dyDescent="0.25">
      <c r="A108" s="155" t="s">
        <v>329</v>
      </c>
      <c r="B108" s="155"/>
      <c r="C108" s="30" t="s">
        <v>30</v>
      </c>
      <c r="D108" s="30" t="s">
        <v>297</v>
      </c>
      <c r="E108" s="31">
        <f>'9.2 melléklet'!E108+'9.3 melléklet'!E108+' 9.4 melléklet'!E108+'9.5 melléklet'!E108+'9.6 melléklet'!E108</f>
        <v>0</v>
      </c>
      <c r="F108" s="31">
        <f>'9.2 melléklet'!F108+'9.3 melléklet'!F108+' 9.4 melléklet'!F108+'9.5 melléklet'!F108+'9.6 melléklet'!F108</f>
        <v>0</v>
      </c>
      <c r="G108" s="31">
        <f>'9.2 melléklet'!G108+'9.3 melléklet'!G108+' 9.4 melléklet'!G108+'9.5 melléklet'!G108+'9.6 melléklet'!G108</f>
        <v>0</v>
      </c>
      <c r="H108" s="31">
        <f>'9.2 melléklet'!H108+'9.3 melléklet'!H108+' 9.4 melléklet'!H108+'9.5 melléklet'!H108+'9.6 melléklet'!H108</f>
        <v>0</v>
      </c>
      <c r="I108" s="31">
        <f>'9.2 melléklet'!I108+'9.3 melléklet'!I108+' 9.4 melléklet'!I108+'9.5 melléklet'!I108+'9.6 melléklet'!I108</f>
        <v>0</v>
      </c>
      <c r="J108" s="31">
        <f>'9.2 melléklet'!J108+'9.3 melléklet'!J108+' 9.4 melléklet'!J108+'9.5 melléklet'!J108+'9.6 melléklet'!J108</f>
        <v>0</v>
      </c>
      <c r="K108" s="31">
        <f>'9.2 melléklet'!K108+'9.3 melléklet'!K108+' 9.4 melléklet'!K108+'9.5 melléklet'!K108+'9.6 melléklet'!K108</f>
        <v>0</v>
      </c>
      <c r="L108" s="31">
        <f>'9.2 melléklet'!L108+'9.3 melléklet'!L108+' 9.4 melléklet'!L108+'9.5 melléklet'!L108+'9.6 melléklet'!L108</f>
        <v>0</v>
      </c>
      <c r="M108" s="31">
        <f>'9.2 melléklet'!M108+'9.3 melléklet'!M108+' 9.4 melléklet'!M108+'9.5 melléklet'!M108+'9.6 melléklet'!M108</f>
        <v>0</v>
      </c>
      <c r="N108" s="31">
        <f>'9.2 melléklet'!N108+'9.3 melléklet'!N108+' 9.4 melléklet'!N108+'9.5 melléklet'!N108+'9.6 melléklet'!N108</f>
        <v>0</v>
      </c>
      <c r="O108" s="31">
        <f>'9.2 melléklet'!O108+'9.3 melléklet'!O108+' 9.4 melléklet'!O108+'9.5 melléklet'!O108+'9.6 melléklet'!O108</f>
        <v>0</v>
      </c>
      <c r="P108" s="31">
        <f>'9.2 melléklet'!P108+'9.3 melléklet'!P108+' 9.4 melléklet'!P108+'9.5 melléklet'!P108+'9.6 melléklet'!P108</f>
        <v>0</v>
      </c>
      <c r="Q108" s="31">
        <f>'9.2 melléklet'!Q108+'9.3 melléklet'!Q108+' 9.4 melléklet'!Q108+'9.5 melléklet'!Q108+'9.6 melléklet'!Q108</f>
        <v>0</v>
      </c>
      <c r="R108" s="31">
        <f>'9.2 melléklet'!R108+'9.3 melléklet'!R108+' 9.4 melléklet'!R108+'9.5 melléklet'!R108+'9.6 melléklet'!R108</f>
        <v>0</v>
      </c>
      <c r="S108" s="31">
        <f>'9.2 melléklet'!S108+'9.3 melléklet'!S108+' 9.4 melléklet'!S108+'9.5 melléklet'!S108+'9.6 melléklet'!S108</f>
        <v>0</v>
      </c>
      <c r="T108" s="31">
        <f>'9.2 melléklet'!T108+'9.3 melléklet'!T108+' 9.4 melléklet'!T108+'9.5 melléklet'!T108+'9.6 melléklet'!T108</f>
        <v>0</v>
      </c>
      <c r="U108" s="31">
        <f>'9.2 melléklet'!U108+'9.3 melléklet'!U108+' 9.4 melléklet'!U108+'9.5 melléklet'!U108+'9.6 melléklet'!U108</f>
        <v>0</v>
      </c>
      <c r="V108" s="31">
        <f>'9.2 melléklet'!V108+'9.3 melléklet'!V108+' 9.4 melléklet'!V108+'9.5 melléklet'!V108+'9.6 melléklet'!V108</f>
        <v>0</v>
      </c>
      <c r="W108" s="31">
        <f>'9.2 melléklet'!W108+'9.3 melléklet'!W108+' 9.4 melléklet'!W108+'9.5 melléklet'!W108+'9.6 melléklet'!W108</f>
        <v>0</v>
      </c>
      <c r="X108" s="31">
        <f>'9.2 melléklet'!X108+'9.3 melléklet'!X108+' 9.4 melléklet'!X108+'9.5 melléklet'!X108+'9.6 melléklet'!X108</f>
        <v>0</v>
      </c>
      <c r="Y108" s="31">
        <f>'9.2 melléklet'!Y108+'9.3 melléklet'!Y108+' 9.4 melléklet'!Y108+'9.5 melléklet'!Y108+'9.6 melléklet'!Y108</f>
        <v>0</v>
      </c>
      <c r="Z108" s="31">
        <f>'9.2 melléklet'!Z108+'9.3 melléklet'!Z108+' 9.4 melléklet'!Z108+'9.5 melléklet'!Z108+'9.6 melléklet'!Z108</f>
        <v>0</v>
      </c>
      <c r="AA108" s="31">
        <f>'9.2 melléklet'!AA108+'9.3 melléklet'!AA108+' 9.4 melléklet'!AA108+'9.5 melléklet'!AA108+'9.6 melléklet'!AA108</f>
        <v>0</v>
      </c>
      <c r="AB108" s="31">
        <f>'9.2 melléklet'!AB108+'9.3 melléklet'!AB108+' 9.4 melléklet'!AB108+'9.5 melléklet'!AB108+'9.6 melléklet'!AB108</f>
        <v>0</v>
      </c>
    </row>
    <row r="109" spans="1:28" x14ac:dyDescent="0.25">
      <c r="A109" s="155" t="s">
        <v>331</v>
      </c>
      <c r="B109" s="155"/>
      <c r="C109" s="30" t="s">
        <v>298</v>
      </c>
      <c r="D109" s="30" t="s">
        <v>299</v>
      </c>
      <c r="E109" s="31">
        <f>'9.2 melléklet'!E109+'9.3 melléklet'!E109+' 9.4 melléklet'!E109+'9.5 melléklet'!E109+'9.6 melléklet'!E109</f>
        <v>0</v>
      </c>
      <c r="F109" s="31">
        <f>'9.2 melléklet'!F109+'9.3 melléklet'!F109+' 9.4 melléklet'!F109+'9.5 melléklet'!F109+'9.6 melléklet'!F109</f>
        <v>0</v>
      </c>
      <c r="G109" s="31">
        <f>'9.2 melléklet'!G109+'9.3 melléklet'!G109+' 9.4 melléklet'!G109+'9.5 melléklet'!G109+'9.6 melléklet'!G109</f>
        <v>0</v>
      </c>
      <c r="H109" s="31">
        <f>'9.2 melléklet'!H109+'9.3 melléklet'!H109+' 9.4 melléklet'!H109+'9.5 melléklet'!H109+'9.6 melléklet'!H109</f>
        <v>0</v>
      </c>
      <c r="I109" s="31">
        <f>'9.2 melléklet'!I109+'9.3 melléklet'!I109+' 9.4 melléklet'!I109+'9.5 melléklet'!I109+'9.6 melléklet'!I109</f>
        <v>0</v>
      </c>
      <c r="J109" s="31">
        <f>'9.2 melléklet'!J109+'9.3 melléklet'!J109+' 9.4 melléklet'!J109+'9.5 melléklet'!J109+'9.6 melléklet'!J109</f>
        <v>0</v>
      </c>
      <c r="K109" s="31">
        <f>'9.2 melléklet'!K109+'9.3 melléklet'!K109+' 9.4 melléklet'!K109+'9.5 melléklet'!K109+'9.6 melléklet'!K109</f>
        <v>0</v>
      </c>
      <c r="L109" s="31">
        <f>'9.2 melléklet'!L109+'9.3 melléklet'!L109+' 9.4 melléklet'!L109+'9.5 melléklet'!L109+'9.6 melléklet'!L109</f>
        <v>0</v>
      </c>
      <c r="M109" s="31">
        <f>'9.2 melléklet'!M109+'9.3 melléklet'!M109+' 9.4 melléklet'!M109+'9.5 melléklet'!M109+'9.6 melléklet'!M109</f>
        <v>0</v>
      </c>
      <c r="N109" s="31">
        <f>'9.2 melléklet'!N109+'9.3 melléklet'!N109+' 9.4 melléklet'!N109+'9.5 melléklet'!N109+'9.6 melléklet'!N109</f>
        <v>0</v>
      </c>
      <c r="O109" s="31">
        <f>'9.2 melléklet'!O109+'9.3 melléklet'!O109+' 9.4 melléklet'!O109+'9.5 melléklet'!O109+'9.6 melléklet'!O109</f>
        <v>0</v>
      </c>
      <c r="P109" s="31">
        <f>'9.2 melléklet'!P109+'9.3 melléklet'!P109+' 9.4 melléklet'!P109+'9.5 melléklet'!P109+'9.6 melléklet'!P109</f>
        <v>0</v>
      </c>
      <c r="Q109" s="31">
        <f>'9.2 melléklet'!Q109+'9.3 melléklet'!Q109+' 9.4 melléklet'!Q109+'9.5 melléklet'!Q109+'9.6 melléklet'!Q109</f>
        <v>0</v>
      </c>
      <c r="R109" s="31">
        <f>'9.2 melléklet'!R109+'9.3 melléklet'!R109+' 9.4 melléklet'!R109+'9.5 melléklet'!R109+'9.6 melléklet'!R109</f>
        <v>0</v>
      </c>
      <c r="S109" s="31">
        <f>'9.2 melléklet'!S109+'9.3 melléklet'!S109+' 9.4 melléklet'!S109+'9.5 melléklet'!S109+'9.6 melléklet'!S109</f>
        <v>0</v>
      </c>
      <c r="T109" s="31">
        <f>'9.2 melléklet'!T109+'9.3 melléklet'!T109+' 9.4 melléklet'!T109+'9.5 melléklet'!T109+'9.6 melléklet'!T109</f>
        <v>0</v>
      </c>
      <c r="U109" s="31">
        <f>'9.2 melléklet'!U109+'9.3 melléklet'!U109+' 9.4 melléklet'!U109+'9.5 melléklet'!U109+'9.6 melléklet'!U109</f>
        <v>0</v>
      </c>
      <c r="V109" s="31">
        <f>'9.2 melléklet'!V109+'9.3 melléklet'!V109+' 9.4 melléklet'!V109+'9.5 melléklet'!V109+'9.6 melléklet'!V109</f>
        <v>0</v>
      </c>
      <c r="W109" s="31">
        <f>'9.2 melléklet'!W109+'9.3 melléklet'!W109+' 9.4 melléklet'!W109+'9.5 melléklet'!W109+'9.6 melléklet'!W109</f>
        <v>0</v>
      </c>
      <c r="X109" s="31">
        <f>'9.2 melléklet'!X109+'9.3 melléklet'!X109+' 9.4 melléklet'!X109+'9.5 melléklet'!X109+'9.6 melléklet'!X109</f>
        <v>0</v>
      </c>
      <c r="Y109" s="31">
        <f>'9.2 melléklet'!Y109+'9.3 melléklet'!Y109+' 9.4 melléklet'!Y109+'9.5 melléklet'!Y109+'9.6 melléklet'!Y109</f>
        <v>0</v>
      </c>
      <c r="Z109" s="31">
        <f>'9.2 melléklet'!Z109+'9.3 melléklet'!Z109+' 9.4 melléklet'!Z109+'9.5 melléklet'!Z109+'9.6 melléklet'!Z109</f>
        <v>0</v>
      </c>
      <c r="AA109" s="31">
        <f>'9.2 melléklet'!AA109+'9.3 melléklet'!AA109+' 9.4 melléklet'!AA109+'9.5 melléklet'!AA109+'9.6 melléklet'!AA109</f>
        <v>0</v>
      </c>
      <c r="AB109" s="31">
        <f>'9.2 melléklet'!AB109+'9.3 melléklet'!AB109+' 9.4 melléklet'!AB109+'9.5 melléklet'!AB109+'9.6 melléklet'!AB109</f>
        <v>0</v>
      </c>
    </row>
    <row r="110" spans="1:28" ht="25.5" x14ac:dyDescent="0.25">
      <c r="A110" s="145" t="s">
        <v>385</v>
      </c>
      <c r="B110" s="145"/>
      <c r="C110" s="53" t="s">
        <v>330</v>
      </c>
      <c r="D110" s="53" t="s">
        <v>300</v>
      </c>
      <c r="E110" s="34">
        <f>'9.2 melléklet'!E110+'9.3 melléklet'!E110+' 9.4 melléklet'!E110+'9.5 melléklet'!E110+'9.6 melléklet'!E110</f>
        <v>507305160</v>
      </c>
      <c r="F110" s="34">
        <f>'9.2 melléklet'!F110+'9.3 melléklet'!F110+' 9.4 melléklet'!F110+'9.5 melléklet'!F110+'9.6 melléklet'!F110</f>
        <v>0</v>
      </c>
      <c r="G110" s="34">
        <f>'9.2 melléklet'!G110+'9.3 melléklet'!G110+' 9.4 melléklet'!G110+'9.5 melléklet'!G110+'9.6 melléklet'!G110</f>
        <v>222831766</v>
      </c>
      <c r="H110" s="34">
        <f>'9.2 melléklet'!H110+'9.3 melléklet'!H110+' 9.4 melléklet'!H110+'9.5 melléklet'!H110+'9.6 melléklet'!H110</f>
        <v>730136926</v>
      </c>
      <c r="I110" s="34">
        <f>'9.2 melléklet'!I110+'9.3 melléklet'!I110+' 9.4 melléklet'!I110+'9.5 melléklet'!I110+'9.6 melléklet'!I110</f>
        <v>9887723</v>
      </c>
      <c r="J110" s="34">
        <f>'9.2 melléklet'!J110+'9.3 melléklet'!J110+' 9.4 melléklet'!J110+'9.5 melléklet'!J110+'9.6 melléklet'!J110</f>
        <v>14366914</v>
      </c>
      <c r="K110" s="34">
        <f>'9.2 melléklet'!K110+'9.3 melléklet'!K110+' 9.4 melléklet'!K110+'9.5 melléklet'!K110+'9.6 melléklet'!K110</f>
        <v>22580189</v>
      </c>
      <c r="L110" s="34">
        <f>'9.2 melléklet'!L110+'9.3 melléklet'!L110+' 9.4 melléklet'!L110+'9.5 melléklet'!L110+'9.6 melléklet'!L110</f>
        <v>46834826</v>
      </c>
      <c r="M110" s="34">
        <f>'9.2 melléklet'!M110+'9.3 melléklet'!M110+' 9.4 melléklet'!M110+'9.5 melléklet'!M110+'9.6 melléklet'!M110</f>
        <v>0</v>
      </c>
      <c r="N110" s="34">
        <f>'9.2 melléklet'!N110+'9.3 melléklet'!N110+' 9.4 melléklet'!N110+'9.5 melléklet'!N110+'9.6 melléklet'!N110</f>
        <v>0</v>
      </c>
      <c r="O110" s="34">
        <f>'9.2 melléklet'!O110+'9.3 melléklet'!O110+' 9.4 melléklet'!O110+'9.5 melléklet'!O110+'9.6 melléklet'!O110</f>
        <v>0</v>
      </c>
      <c r="P110" s="34">
        <f>'9.2 melléklet'!P110+'9.3 melléklet'!P110+' 9.4 melléklet'!P110+'9.5 melléklet'!P110+'9.6 melléklet'!P110</f>
        <v>0</v>
      </c>
      <c r="Q110" s="34">
        <f>'9.2 melléklet'!Q110+'9.3 melléklet'!Q110+' 9.4 melléklet'!Q110+'9.5 melléklet'!Q110+'9.6 melléklet'!Q110</f>
        <v>0</v>
      </c>
      <c r="R110" s="34">
        <f>'9.2 melléklet'!R110+'9.3 melléklet'!R110+' 9.4 melléklet'!R110+'9.5 melléklet'!R110+'9.6 melléklet'!R110</f>
        <v>0</v>
      </c>
      <c r="S110" s="34">
        <f>'9.2 melléklet'!S110+'9.3 melléklet'!S110+' 9.4 melléklet'!S110+'9.5 melléklet'!S110+'9.6 melléklet'!S110</f>
        <v>0</v>
      </c>
      <c r="T110" s="34">
        <f>'9.2 melléklet'!T110+'9.3 melléklet'!T110+' 9.4 melléklet'!T110+'9.5 melléklet'!T110+'9.6 melléklet'!T110</f>
        <v>0</v>
      </c>
      <c r="U110" s="34">
        <f>'9.2 melléklet'!U110+'9.3 melléklet'!U110+' 9.4 melléklet'!U110+'9.5 melléklet'!U110+'9.6 melléklet'!U110</f>
        <v>0</v>
      </c>
      <c r="V110" s="34">
        <f>'9.2 melléklet'!V110+'9.3 melléklet'!V110+' 9.4 melléklet'!V110+'9.5 melléklet'!V110+'9.6 melléklet'!V110</f>
        <v>0</v>
      </c>
      <c r="W110" s="34">
        <f>'9.2 melléklet'!W110+'9.3 melléklet'!W110+' 9.4 melléklet'!W110+'9.5 melléklet'!W110+'9.6 melléklet'!W110</f>
        <v>0</v>
      </c>
      <c r="X110" s="34">
        <f>'9.2 melléklet'!X110+'9.3 melléklet'!X110+' 9.4 melléklet'!X110+'9.5 melléklet'!X110+'9.6 melléklet'!X110</f>
        <v>0</v>
      </c>
      <c r="Y110" s="34">
        <f>'9.2 melléklet'!Y110+'9.3 melléklet'!Y110+' 9.4 melléklet'!Y110+'9.5 melléklet'!Y110+'9.6 melléklet'!Y110</f>
        <v>517192883</v>
      </c>
      <c r="Z110" s="34">
        <f>'9.2 melléklet'!Z110+'9.3 melléklet'!Z110+' 9.4 melléklet'!Z110+'9.5 melléklet'!Z110+'9.6 melléklet'!Z110</f>
        <v>14366914</v>
      </c>
      <c r="AA110" s="34">
        <f>'9.2 melléklet'!AA110+'9.3 melléklet'!AA110+' 9.4 melléklet'!AA110+'9.5 melléklet'!AA110+'9.6 melléklet'!AA110</f>
        <v>245411955</v>
      </c>
      <c r="AB110" s="34">
        <f>'9.2 melléklet'!AB110+'9.3 melléklet'!AB110+' 9.4 melléklet'!AB110+'9.5 melléklet'!AB110+'9.6 melléklet'!AB110</f>
        <v>776971752</v>
      </c>
    </row>
    <row r="111" spans="1:28" ht="25.5" x14ac:dyDescent="0.25">
      <c r="A111" s="163" t="s">
        <v>386</v>
      </c>
      <c r="B111" s="163"/>
      <c r="C111" s="37" t="s">
        <v>393</v>
      </c>
      <c r="D111" s="37" t="s">
        <v>332</v>
      </c>
      <c r="E111" s="38">
        <f>'9.2 melléklet'!E111+'9.3 melléklet'!E111+' 9.4 melléklet'!E111+'9.5 melléklet'!E111+'9.6 melléklet'!E111</f>
        <v>533375660</v>
      </c>
      <c r="F111" s="38">
        <f>'9.2 melléklet'!F111+'9.3 melléklet'!F111+' 9.4 melléklet'!F111+'9.5 melléklet'!F111+'9.6 melléklet'!F111</f>
        <v>0</v>
      </c>
      <c r="G111" s="38">
        <f>'9.2 melléklet'!G111+'9.3 melléklet'!G111+' 9.4 melléklet'!G111+'9.5 melléklet'!G111+'9.6 melléklet'!G111</f>
        <v>223594266</v>
      </c>
      <c r="H111" s="55">
        <f>'9.2 melléklet'!H111+'9.3 melléklet'!H111+' 9.4 melléklet'!H111+'9.5 melléklet'!H111+'9.6 melléklet'!H111</f>
        <v>756969926</v>
      </c>
      <c r="I111" s="38">
        <f>'9.2 melléklet'!I111+'9.3 melléklet'!I111+' 9.4 melléklet'!I111+'9.5 melléklet'!I111+'9.6 melléklet'!I111</f>
        <v>9887723</v>
      </c>
      <c r="J111" s="38">
        <f>'9.2 melléklet'!J111+'9.3 melléklet'!J111+' 9.4 melléklet'!J111+'9.5 melléklet'!J111+'9.6 melléklet'!J111</f>
        <v>14366914</v>
      </c>
      <c r="K111" s="38">
        <f>'9.2 melléklet'!K111+'9.3 melléklet'!K111+' 9.4 melléklet'!K111+'9.5 melléklet'!K111+'9.6 melléklet'!K111</f>
        <v>22580189</v>
      </c>
      <c r="L111" s="55">
        <f>'9.2 melléklet'!L111+'9.3 melléklet'!L111+' 9.4 melléklet'!L111+'9.5 melléklet'!L111+'9.6 melléklet'!L111</f>
        <v>46834826</v>
      </c>
      <c r="M111" s="38">
        <f>'9.2 melléklet'!M111+'9.3 melléklet'!M111+' 9.4 melléklet'!M111+'9.5 melléklet'!M111+'9.6 melléklet'!M111</f>
        <v>0</v>
      </c>
      <c r="N111" s="38">
        <f>'9.2 melléklet'!N111+'9.3 melléklet'!N111+' 9.4 melléklet'!N111+'9.5 melléklet'!N111+'9.6 melléklet'!N111</f>
        <v>0</v>
      </c>
      <c r="O111" s="38">
        <f>'9.2 melléklet'!O111+'9.3 melléklet'!O111+' 9.4 melléklet'!O111+'9.5 melléklet'!O111+'9.6 melléklet'!O111</f>
        <v>0</v>
      </c>
      <c r="P111" s="55">
        <f>'9.2 melléklet'!P111+'9.3 melléklet'!P111+' 9.4 melléklet'!P111+'9.5 melléklet'!P111+'9.6 melléklet'!P111</f>
        <v>0</v>
      </c>
      <c r="Q111" s="38">
        <f>'9.2 melléklet'!Q111+'9.3 melléklet'!Q111+' 9.4 melléklet'!Q111+'9.5 melléklet'!Q111+'9.6 melléklet'!Q111</f>
        <v>0</v>
      </c>
      <c r="R111" s="38">
        <f>'9.2 melléklet'!R111+'9.3 melléklet'!R111+' 9.4 melléklet'!R111+'9.5 melléklet'!R111+'9.6 melléklet'!R111</f>
        <v>0</v>
      </c>
      <c r="S111" s="38">
        <f>'9.2 melléklet'!S111+'9.3 melléklet'!S111+' 9.4 melléklet'!S111+'9.5 melléklet'!S111+'9.6 melléklet'!S111</f>
        <v>0</v>
      </c>
      <c r="T111" s="55">
        <f>'9.2 melléklet'!T111+'9.3 melléklet'!T111+' 9.4 melléklet'!T111+'9.5 melléklet'!T111+'9.6 melléklet'!T111</f>
        <v>0</v>
      </c>
      <c r="U111" s="38">
        <f>'9.2 melléklet'!U111+'9.3 melléklet'!U111+' 9.4 melléklet'!U111+'9.5 melléklet'!U111+'9.6 melléklet'!U111</f>
        <v>0</v>
      </c>
      <c r="V111" s="38">
        <f>'9.2 melléklet'!V111+'9.3 melléklet'!V111+' 9.4 melléklet'!V111+'9.5 melléklet'!V111+'9.6 melléklet'!V111</f>
        <v>0</v>
      </c>
      <c r="W111" s="38">
        <f>'9.2 melléklet'!W111+'9.3 melléklet'!W111+' 9.4 melléklet'!W111+'9.5 melléklet'!W111+'9.6 melléklet'!W111</f>
        <v>0</v>
      </c>
      <c r="X111" s="55">
        <f>'9.2 melléklet'!X111+'9.3 melléklet'!X111+' 9.4 melléklet'!X111+'9.5 melléklet'!X111+'9.6 melléklet'!X111</f>
        <v>0</v>
      </c>
      <c r="Y111" s="38">
        <f>'9.2 melléklet'!Y111+'9.3 melléklet'!Y111+' 9.4 melléklet'!Y111+'9.5 melléklet'!Y111+'9.6 melléklet'!Y111</f>
        <v>543263383</v>
      </c>
      <c r="Z111" s="38">
        <f>'9.2 melléklet'!Z111+'9.3 melléklet'!Z111+' 9.4 melléklet'!Z111+'9.5 melléklet'!Z111+'9.6 melléklet'!Z111</f>
        <v>14366914</v>
      </c>
      <c r="AA111" s="38">
        <f>'9.2 melléklet'!AA111+'9.3 melléklet'!AA111+' 9.4 melléklet'!AA111+'9.5 melléklet'!AA111+'9.6 melléklet'!AA111</f>
        <v>246174455</v>
      </c>
      <c r="AB111" s="55">
        <f>'9.2 melléklet'!AB111+'9.3 melléklet'!AB111+' 9.4 melléklet'!AB111+'9.5 melléklet'!AB111+'9.6 melléklet'!AB111</f>
        <v>803804752</v>
      </c>
    </row>
    <row r="112" spans="1:28" x14ac:dyDescent="0.25">
      <c r="A112" s="21"/>
      <c r="B112" s="21"/>
      <c r="C112" s="2"/>
      <c r="D112" s="2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</row>
    <row r="113" spans="1:28" x14ac:dyDescent="0.25">
      <c r="A113" s="21"/>
      <c r="B113" s="21"/>
      <c r="C113" s="2"/>
      <c r="D113" s="2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</row>
    <row r="114" spans="1:28" x14ac:dyDescent="0.25">
      <c r="A114" s="21"/>
      <c r="B114" s="21"/>
      <c r="C114" s="2"/>
      <c r="D114" s="2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</row>
    <row r="115" spans="1:28" x14ac:dyDescent="0.25">
      <c r="A115" s="162"/>
      <c r="B115" s="162"/>
      <c r="C115" s="4"/>
      <c r="D115" s="4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</row>
    <row r="116" spans="1:28" x14ac:dyDescent="0.25">
      <c r="A116" s="145" t="s">
        <v>41</v>
      </c>
      <c r="B116" s="145"/>
      <c r="C116" s="157" t="s">
        <v>60</v>
      </c>
      <c r="D116" s="157"/>
      <c r="E116" s="157"/>
      <c r="F116" s="157"/>
      <c r="G116" s="157"/>
      <c r="H116" s="157"/>
      <c r="I116" s="164"/>
      <c r="J116" s="157"/>
      <c r="K116" s="157"/>
      <c r="L116" s="157"/>
      <c r="M116" s="157"/>
      <c r="N116" s="157"/>
      <c r="O116" s="157"/>
      <c r="P116" s="157"/>
      <c r="Q116" s="157"/>
      <c r="R116" s="157"/>
      <c r="S116" s="157"/>
      <c r="T116" s="157"/>
      <c r="U116" s="157"/>
      <c r="V116" s="157"/>
      <c r="W116" s="157"/>
      <c r="X116" s="157"/>
      <c r="Y116" s="157"/>
      <c r="Z116" s="157"/>
      <c r="AA116" s="157"/>
      <c r="AB116" s="157"/>
    </row>
    <row r="117" spans="1:28" x14ac:dyDescent="0.25">
      <c r="A117" s="145" t="s">
        <v>55</v>
      </c>
      <c r="B117" s="145"/>
      <c r="C117" s="160" t="s">
        <v>56</v>
      </c>
      <c r="D117" s="33"/>
      <c r="E117" s="158" t="str">
        <f>E6</f>
        <v>2021. évi eredeti előirányzat</v>
      </c>
      <c r="F117" s="158"/>
      <c r="G117" s="158"/>
      <c r="H117" s="158"/>
      <c r="I117" s="165" t="str">
        <f>I6</f>
        <v>2021. évi I. számú módosítás</v>
      </c>
      <c r="J117" s="158"/>
      <c r="K117" s="158"/>
      <c r="L117" s="158"/>
      <c r="M117" s="158" t="str">
        <f>M6</f>
        <v>2021. évi II. számú módosítás</v>
      </c>
      <c r="N117" s="158"/>
      <c r="O117" s="158"/>
      <c r="P117" s="158"/>
      <c r="Q117" s="158" t="str">
        <f>Q6</f>
        <v>2021. évi III. számú módosítás</v>
      </c>
      <c r="R117" s="158"/>
      <c r="S117" s="158"/>
      <c r="T117" s="158"/>
      <c r="U117" s="158" t="str">
        <f>U6</f>
        <v>2021. évi IV. számú módosítás</v>
      </c>
      <c r="V117" s="158"/>
      <c r="W117" s="158"/>
      <c r="X117" s="158"/>
      <c r="Y117" s="158" t="str">
        <f>Y6</f>
        <v>2021. évi módosított előirányzat</v>
      </c>
      <c r="Z117" s="158"/>
      <c r="AA117" s="158"/>
      <c r="AB117" s="158"/>
    </row>
    <row r="118" spans="1:28" ht="25.5" x14ac:dyDescent="0.25">
      <c r="A118" s="145"/>
      <c r="B118" s="145"/>
      <c r="C118" s="160"/>
      <c r="D118" s="33"/>
      <c r="E118" s="39" t="s">
        <v>0</v>
      </c>
      <c r="F118" s="39" t="s">
        <v>1</v>
      </c>
      <c r="G118" s="39" t="s">
        <v>2</v>
      </c>
      <c r="H118" s="39" t="s">
        <v>3</v>
      </c>
      <c r="I118" s="90" t="s">
        <v>0</v>
      </c>
      <c r="J118" s="88" t="s">
        <v>1</v>
      </c>
      <c r="K118" s="88" t="s">
        <v>2</v>
      </c>
      <c r="L118" s="88" t="s">
        <v>3</v>
      </c>
      <c r="M118" s="88" t="s">
        <v>0</v>
      </c>
      <c r="N118" s="88" t="s">
        <v>1</v>
      </c>
      <c r="O118" s="88" t="s">
        <v>2</v>
      </c>
      <c r="P118" s="88" t="s">
        <v>3</v>
      </c>
      <c r="Q118" s="88" t="s">
        <v>0</v>
      </c>
      <c r="R118" s="88" t="s">
        <v>1</v>
      </c>
      <c r="S118" s="88" t="s">
        <v>2</v>
      </c>
      <c r="T118" s="88" t="s">
        <v>3</v>
      </c>
      <c r="U118" s="88" t="s">
        <v>0</v>
      </c>
      <c r="V118" s="88" t="s">
        <v>1</v>
      </c>
      <c r="W118" s="88" t="s">
        <v>2</v>
      </c>
      <c r="X118" s="88" t="s">
        <v>3</v>
      </c>
      <c r="Y118" s="88" t="s">
        <v>0</v>
      </c>
      <c r="Z118" s="88" t="s">
        <v>1</v>
      </c>
      <c r="AA118" s="88" t="s">
        <v>2</v>
      </c>
      <c r="AB118" s="88" t="s">
        <v>3</v>
      </c>
    </row>
    <row r="119" spans="1:28" x14ac:dyDescent="0.25">
      <c r="A119" s="145">
        <v>1</v>
      </c>
      <c r="B119" s="145"/>
      <c r="C119" s="39">
        <v>2</v>
      </c>
      <c r="D119" s="33"/>
      <c r="E119" s="39">
        <v>3</v>
      </c>
      <c r="F119" s="39">
        <v>4</v>
      </c>
      <c r="G119" s="39">
        <v>5</v>
      </c>
      <c r="H119" s="39">
        <v>6</v>
      </c>
      <c r="I119" s="90">
        <v>3</v>
      </c>
      <c r="J119" s="88">
        <v>4</v>
      </c>
      <c r="K119" s="88">
        <v>5</v>
      </c>
      <c r="L119" s="88">
        <v>6</v>
      </c>
      <c r="M119" s="88">
        <v>3</v>
      </c>
      <c r="N119" s="88">
        <v>4</v>
      </c>
      <c r="O119" s="88">
        <v>5</v>
      </c>
      <c r="P119" s="88">
        <v>6</v>
      </c>
      <c r="Q119" s="88">
        <v>3</v>
      </c>
      <c r="R119" s="88">
        <v>4</v>
      </c>
      <c r="S119" s="88">
        <v>5</v>
      </c>
      <c r="T119" s="88">
        <v>6</v>
      </c>
      <c r="U119" s="88">
        <v>3</v>
      </c>
      <c r="V119" s="88">
        <v>4</v>
      </c>
      <c r="W119" s="88">
        <v>5</v>
      </c>
      <c r="X119" s="88">
        <v>6</v>
      </c>
      <c r="Y119" s="88">
        <v>3</v>
      </c>
      <c r="Z119" s="88">
        <v>4</v>
      </c>
      <c r="AA119" s="88">
        <v>5</v>
      </c>
      <c r="AB119" s="88">
        <v>6</v>
      </c>
    </row>
    <row r="120" spans="1:28" x14ac:dyDescent="0.25">
      <c r="A120" s="150" t="s">
        <v>40</v>
      </c>
      <c r="B120" s="150"/>
      <c r="C120" s="150"/>
      <c r="D120" s="150"/>
      <c r="E120" s="150"/>
      <c r="F120" s="150"/>
      <c r="G120" s="150"/>
      <c r="H120" s="150"/>
    </row>
    <row r="121" spans="1:28" x14ac:dyDescent="0.25">
      <c r="A121" s="151" t="s">
        <v>84</v>
      </c>
      <c r="B121" s="151"/>
      <c r="C121" s="23" t="s">
        <v>243</v>
      </c>
      <c r="D121" s="23" t="s">
        <v>239</v>
      </c>
      <c r="E121" s="24">
        <f>'9.2 melléklet'!E121+'9.3 melléklet'!E121+' 9.4 melléklet'!E121+'9.5 melléklet'!E121+'9.6 melléklet'!E121</f>
        <v>338608693</v>
      </c>
      <c r="F121" s="24">
        <f>'9.2 melléklet'!F121+'9.3 melléklet'!F121+' 9.4 melléklet'!F121+'9.5 melléklet'!F121+'9.6 melléklet'!F121</f>
        <v>0</v>
      </c>
      <c r="G121" s="24">
        <f>'9.2 melléklet'!G121+'9.3 melléklet'!G121+' 9.4 melléklet'!G121+'9.5 melléklet'!G121+'9.6 melléklet'!G121</f>
        <v>167604068</v>
      </c>
      <c r="H121" s="24">
        <f>'9.2 melléklet'!H121+'9.3 melléklet'!H121+' 9.4 melléklet'!H121+'9.5 melléklet'!H121+'9.6 melléklet'!H121</f>
        <v>506212761</v>
      </c>
      <c r="I121" s="24">
        <f>'9.2 melléklet'!I121+'9.3 melléklet'!I121+' 9.4 melléklet'!I121+'9.5 melléklet'!I121+'9.6 melléklet'!I121</f>
        <v>5157783</v>
      </c>
      <c r="J121" s="24">
        <f>'9.2 melléklet'!J121+'9.3 melléklet'!J121+' 9.4 melléklet'!J121+'9.5 melléklet'!J121+'9.6 melléklet'!J121</f>
        <v>0</v>
      </c>
      <c r="K121" s="24">
        <f>'9.2 melléklet'!K121+'9.3 melléklet'!K121+' 9.4 melléklet'!K121+'9.5 melléklet'!K121+'9.6 melléklet'!K121</f>
        <v>5972000</v>
      </c>
      <c r="L121" s="24">
        <f>'9.2 melléklet'!L121+'9.3 melléklet'!L121+' 9.4 melléklet'!L121+'9.5 melléklet'!L121+'9.6 melléklet'!L121</f>
        <v>11129783</v>
      </c>
      <c r="M121" s="24">
        <f>'9.2 melléklet'!M121+'9.3 melléklet'!M121+' 9.4 melléklet'!M121+'9.5 melléklet'!M121+'9.6 melléklet'!M121</f>
        <v>0</v>
      </c>
      <c r="N121" s="24">
        <f>'9.2 melléklet'!N121+'9.3 melléklet'!N121+' 9.4 melléklet'!N121+'9.5 melléklet'!N121+'9.6 melléklet'!N121</f>
        <v>0</v>
      </c>
      <c r="O121" s="24">
        <f>'9.2 melléklet'!O121+'9.3 melléklet'!O121+' 9.4 melléklet'!O121+'9.5 melléklet'!O121+'9.6 melléklet'!O121</f>
        <v>0</v>
      </c>
      <c r="P121" s="24">
        <f>'9.2 melléklet'!P121+'9.3 melléklet'!P121+' 9.4 melléklet'!P121+'9.5 melléklet'!P121+'9.6 melléklet'!P121</f>
        <v>0</v>
      </c>
      <c r="Q121" s="24">
        <f>'9.2 melléklet'!Q121+'9.3 melléklet'!Q121+' 9.4 melléklet'!Q121+'9.5 melléklet'!Q121+'9.6 melléklet'!Q121</f>
        <v>0</v>
      </c>
      <c r="R121" s="24">
        <f>'9.2 melléklet'!R121+'9.3 melléklet'!R121+' 9.4 melléklet'!R121+'9.5 melléklet'!R121+'9.6 melléklet'!R121</f>
        <v>0</v>
      </c>
      <c r="S121" s="24">
        <f>'9.2 melléklet'!S121+'9.3 melléklet'!S121+' 9.4 melléklet'!S121+'9.5 melléklet'!S121+'9.6 melléklet'!S121</f>
        <v>0</v>
      </c>
      <c r="T121" s="24">
        <f>'9.2 melléklet'!T121+'9.3 melléklet'!T121+' 9.4 melléklet'!T121+'9.5 melléklet'!T121+'9.6 melléklet'!T121</f>
        <v>0</v>
      </c>
      <c r="U121" s="24">
        <f>'9.2 melléklet'!U121+'9.3 melléklet'!U121+' 9.4 melléklet'!U121+'9.5 melléklet'!U121+'9.6 melléklet'!U121</f>
        <v>0</v>
      </c>
      <c r="V121" s="24">
        <f>'9.2 melléklet'!V121+'9.3 melléklet'!V121+' 9.4 melléklet'!V121+'9.5 melléklet'!V121+'9.6 melléklet'!V121</f>
        <v>0</v>
      </c>
      <c r="W121" s="24">
        <f>'9.2 melléklet'!W121+'9.3 melléklet'!W121+' 9.4 melléklet'!W121+'9.5 melléklet'!W121+'9.6 melléklet'!W121</f>
        <v>0</v>
      </c>
      <c r="X121" s="24">
        <f>'9.2 melléklet'!X121+'9.3 melléklet'!X121+' 9.4 melléklet'!X121+'9.5 melléklet'!X121+'9.6 melléklet'!X121</f>
        <v>0</v>
      </c>
      <c r="Y121" s="24">
        <f>'9.2 melléklet'!Y121+'9.3 melléklet'!Y121+' 9.4 melléklet'!Y121+'9.5 melléklet'!Y121+'9.6 melléklet'!Y121</f>
        <v>343766476</v>
      </c>
      <c r="Z121" s="24">
        <f>'9.2 melléklet'!Z121+'9.3 melléklet'!Z121+' 9.4 melléklet'!Z121+'9.5 melléklet'!Z121+'9.6 melléklet'!Z121</f>
        <v>0</v>
      </c>
      <c r="AA121" s="24">
        <f>'9.2 melléklet'!AA121+'9.3 melléklet'!AA121+' 9.4 melléklet'!AA121+'9.5 melléklet'!AA121+'9.6 melléklet'!AA121</f>
        <v>173576068</v>
      </c>
      <c r="AB121" s="24">
        <f>'9.2 melléklet'!AB121+'9.3 melléklet'!AB121+' 9.4 melléklet'!AB121+'9.5 melléklet'!AB121+'9.6 melléklet'!AB121</f>
        <v>517342544</v>
      </c>
    </row>
    <row r="122" spans="1:28" ht="25.5" x14ac:dyDescent="0.25">
      <c r="A122" s="151" t="s">
        <v>85</v>
      </c>
      <c r="B122" s="151"/>
      <c r="C122" s="23" t="s">
        <v>240</v>
      </c>
      <c r="D122" s="23" t="s">
        <v>241</v>
      </c>
      <c r="E122" s="24">
        <f>'9.2 melléklet'!E122+'9.3 melléklet'!E122+' 9.4 melléklet'!E122+'9.5 melléklet'!E122+'9.6 melléklet'!E122</f>
        <v>56301036</v>
      </c>
      <c r="F122" s="24">
        <f>'9.2 melléklet'!F122+'9.3 melléklet'!F122+' 9.4 melléklet'!F122+'9.5 melléklet'!F122+'9.6 melléklet'!F122</f>
        <v>0</v>
      </c>
      <c r="G122" s="24">
        <f>'9.2 melléklet'!G122+'9.3 melléklet'!G122+' 9.4 melléklet'!G122+'9.5 melléklet'!G122+'9.6 melléklet'!G122</f>
        <v>28004628</v>
      </c>
      <c r="H122" s="24">
        <f>'9.2 melléklet'!H122+'9.3 melléklet'!H122+' 9.4 melléklet'!H122+'9.5 melléklet'!H122+'9.6 melléklet'!H122</f>
        <v>84305664</v>
      </c>
      <c r="I122" s="24">
        <f>'9.2 melléklet'!I122+'9.3 melléklet'!I122+' 9.4 melléklet'!I122+'9.5 melléklet'!I122+'9.6 melléklet'!I122</f>
        <v>890848</v>
      </c>
      <c r="J122" s="24">
        <f>'9.2 melléklet'!J122+'9.3 melléklet'!J122+' 9.4 melléklet'!J122+'9.5 melléklet'!J122+'9.6 melléklet'!J122</f>
        <v>0</v>
      </c>
      <c r="K122" s="24">
        <f>'9.2 melléklet'!K122+'9.3 melléklet'!K122+' 9.4 melléklet'!K122+'9.5 melléklet'!K122+'9.6 melléklet'!K122</f>
        <v>1700660</v>
      </c>
      <c r="L122" s="24">
        <f>'9.2 melléklet'!L122+'9.3 melléklet'!L122+' 9.4 melléklet'!L122+'9.5 melléklet'!L122+'9.6 melléklet'!L122</f>
        <v>2591508</v>
      </c>
      <c r="M122" s="24">
        <f>'9.2 melléklet'!M122+'9.3 melléklet'!M122+' 9.4 melléklet'!M122+'9.5 melléklet'!M122+'9.6 melléklet'!M122</f>
        <v>0</v>
      </c>
      <c r="N122" s="24">
        <f>'9.2 melléklet'!N122+'9.3 melléklet'!N122+' 9.4 melléklet'!N122+'9.5 melléklet'!N122+'9.6 melléklet'!N122</f>
        <v>0</v>
      </c>
      <c r="O122" s="24">
        <f>'9.2 melléklet'!O122+'9.3 melléklet'!O122+' 9.4 melléklet'!O122+'9.5 melléklet'!O122+'9.6 melléklet'!O122</f>
        <v>0</v>
      </c>
      <c r="P122" s="24">
        <f>'9.2 melléklet'!P122+'9.3 melléklet'!P122+' 9.4 melléklet'!P122+'9.5 melléklet'!P122+'9.6 melléklet'!P122</f>
        <v>0</v>
      </c>
      <c r="Q122" s="24">
        <f>'9.2 melléklet'!Q122+'9.3 melléklet'!Q122+' 9.4 melléklet'!Q122+'9.5 melléklet'!Q122+'9.6 melléklet'!Q122</f>
        <v>0</v>
      </c>
      <c r="R122" s="24">
        <f>'9.2 melléklet'!R122+'9.3 melléklet'!R122+' 9.4 melléklet'!R122+'9.5 melléklet'!R122+'9.6 melléklet'!R122</f>
        <v>0</v>
      </c>
      <c r="S122" s="24">
        <f>'9.2 melléklet'!S122+'9.3 melléklet'!S122+' 9.4 melléklet'!S122+'9.5 melléklet'!S122+'9.6 melléklet'!S122</f>
        <v>0</v>
      </c>
      <c r="T122" s="24">
        <f>'9.2 melléklet'!T122+'9.3 melléklet'!T122+' 9.4 melléklet'!T122+'9.5 melléklet'!T122+'9.6 melléklet'!T122</f>
        <v>0</v>
      </c>
      <c r="U122" s="24">
        <f>'9.2 melléklet'!U122+'9.3 melléklet'!U122+' 9.4 melléklet'!U122+'9.5 melléklet'!U122+'9.6 melléklet'!U122</f>
        <v>0</v>
      </c>
      <c r="V122" s="24">
        <f>'9.2 melléklet'!V122+'9.3 melléklet'!V122+' 9.4 melléklet'!V122+'9.5 melléklet'!V122+'9.6 melléklet'!V122</f>
        <v>0</v>
      </c>
      <c r="W122" s="24">
        <f>'9.2 melléklet'!W122+'9.3 melléklet'!W122+' 9.4 melléklet'!W122+'9.5 melléklet'!W122+'9.6 melléklet'!W122</f>
        <v>0</v>
      </c>
      <c r="X122" s="24">
        <f>'9.2 melléklet'!X122+'9.3 melléklet'!X122+' 9.4 melléklet'!X122+'9.5 melléklet'!X122+'9.6 melléklet'!X122</f>
        <v>0</v>
      </c>
      <c r="Y122" s="24">
        <f>'9.2 melléklet'!Y122+'9.3 melléklet'!Y122+' 9.4 melléklet'!Y122+'9.5 melléklet'!Y122+'9.6 melléklet'!Y122</f>
        <v>57191884</v>
      </c>
      <c r="Z122" s="24">
        <f>'9.2 melléklet'!Z122+'9.3 melléklet'!Z122+' 9.4 melléklet'!Z122+'9.5 melléklet'!Z122+'9.6 melléklet'!Z122</f>
        <v>0</v>
      </c>
      <c r="AA122" s="24">
        <f>'9.2 melléklet'!AA122+'9.3 melléklet'!AA122+' 9.4 melléklet'!AA122+'9.5 melléklet'!AA122+'9.6 melléklet'!AA122</f>
        <v>29705288</v>
      </c>
      <c r="AB122" s="24">
        <f>'9.2 melléklet'!AB122+'9.3 melléklet'!AB122+' 9.4 melléklet'!AB122+'9.5 melléklet'!AB122+'9.6 melléklet'!AB122</f>
        <v>86897172</v>
      </c>
    </row>
    <row r="123" spans="1:28" x14ac:dyDescent="0.25">
      <c r="A123" s="151" t="s">
        <v>86</v>
      </c>
      <c r="B123" s="151"/>
      <c r="C123" s="23" t="s">
        <v>42</v>
      </c>
      <c r="D123" s="23" t="s">
        <v>242</v>
      </c>
      <c r="E123" s="24">
        <f>'9.2 melléklet'!E123+'9.3 melléklet'!E123+' 9.4 melléklet'!E123+'9.5 melléklet'!E123+'9.6 melléklet'!E123</f>
        <v>132880601</v>
      </c>
      <c r="F123" s="24">
        <f>'9.2 melléklet'!F123+'9.3 melléklet'!F123+' 9.4 melléklet'!F123+'9.5 melléklet'!F123+'9.6 melléklet'!F123</f>
        <v>0</v>
      </c>
      <c r="G123" s="24">
        <f>'9.2 melléklet'!G123+'9.3 melléklet'!G123+' 9.4 melléklet'!G123+'9.5 melléklet'!G123+'9.6 melléklet'!G123</f>
        <v>26920930</v>
      </c>
      <c r="H123" s="24">
        <f>'9.2 melléklet'!H123+'9.3 melléklet'!H123+' 9.4 melléklet'!H123+'9.5 melléklet'!H123+'9.6 melléklet'!H123</f>
        <v>159801531</v>
      </c>
      <c r="I123" s="24">
        <f>'9.2 melléklet'!I123+'9.3 melléklet'!I123+' 9.4 melléklet'!I123+'9.5 melléklet'!I123+'9.6 melléklet'!I123</f>
        <v>3339092</v>
      </c>
      <c r="J123" s="24">
        <f>'9.2 melléklet'!J123+'9.3 melléklet'!J123+' 9.4 melléklet'!J123+'9.5 melléklet'!J123+'9.6 melléklet'!J123</f>
        <v>500000</v>
      </c>
      <c r="K123" s="24">
        <f>'9.2 melléklet'!K123+'9.3 melléklet'!K123+' 9.4 melléklet'!K123+'9.5 melléklet'!K123+'9.6 melléklet'!K123</f>
        <v>11842560</v>
      </c>
      <c r="L123" s="24">
        <f>'9.2 melléklet'!L123+'9.3 melléklet'!L123+' 9.4 melléklet'!L123+'9.5 melléklet'!L123+'9.6 melléklet'!L123</f>
        <v>15681652</v>
      </c>
      <c r="M123" s="24">
        <f>'9.2 melléklet'!M123+'9.3 melléklet'!M123+' 9.4 melléklet'!M123+'9.5 melléklet'!M123+'9.6 melléklet'!M123</f>
        <v>0</v>
      </c>
      <c r="N123" s="24">
        <f>'9.2 melléklet'!N123+'9.3 melléklet'!N123+' 9.4 melléklet'!N123+'9.5 melléklet'!N123+'9.6 melléklet'!N123</f>
        <v>0</v>
      </c>
      <c r="O123" s="24">
        <f>'9.2 melléklet'!O123+'9.3 melléklet'!O123+' 9.4 melléklet'!O123+'9.5 melléklet'!O123+'9.6 melléklet'!O123</f>
        <v>0</v>
      </c>
      <c r="P123" s="24">
        <f>'9.2 melléklet'!P123+'9.3 melléklet'!P123+' 9.4 melléklet'!P123+'9.5 melléklet'!P123+'9.6 melléklet'!P123</f>
        <v>0</v>
      </c>
      <c r="Q123" s="24">
        <f>'9.2 melléklet'!Q123+'9.3 melléklet'!Q123+' 9.4 melléklet'!Q123+'9.5 melléklet'!Q123+'9.6 melléklet'!Q123</f>
        <v>0</v>
      </c>
      <c r="R123" s="24">
        <f>'9.2 melléklet'!R123+'9.3 melléklet'!R123+' 9.4 melléklet'!R123+'9.5 melléklet'!R123+'9.6 melléklet'!R123</f>
        <v>0</v>
      </c>
      <c r="S123" s="24">
        <f>'9.2 melléklet'!S123+'9.3 melléklet'!S123+' 9.4 melléklet'!S123+'9.5 melléklet'!S123+'9.6 melléklet'!S123</f>
        <v>0</v>
      </c>
      <c r="T123" s="24">
        <f>'9.2 melléklet'!T123+'9.3 melléklet'!T123+' 9.4 melléklet'!T123+'9.5 melléklet'!T123+'9.6 melléklet'!T123</f>
        <v>0</v>
      </c>
      <c r="U123" s="24">
        <f>'9.2 melléklet'!U123+'9.3 melléklet'!U123+' 9.4 melléklet'!U123+'9.5 melléklet'!U123+'9.6 melléklet'!U123</f>
        <v>0</v>
      </c>
      <c r="V123" s="24">
        <f>'9.2 melléklet'!V123+'9.3 melléklet'!V123+' 9.4 melléklet'!V123+'9.5 melléklet'!V123+'9.6 melléklet'!V123</f>
        <v>0</v>
      </c>
      <c r="W123" s="24">
        <f>'9.2 melléklet'!W123+'9.3 melléklet'!W123+' 9.4 melléklet'!W123+'9.5 melléklet'!W123+'9.6 melléklet'!W123</f>
        <v>0</v>
      </c>
      <c r="X123" s="24">
        <f>'9.2 melléklet'!X123+'9.3 melléklet'!X123+' 9.4 melléklet'!X123+'9.5 melléklet'!X123+'9.6 melléklet'!X123</f>
        <v>0</v>
      </c>
      <c r="Y123" s="24">
        <f>'9.2 melléklet'!Y123+'9.3 melléklet'!Y123+' 9.4 melléklet'!Y123+'9.5 melléklet'!Y123+'9.6 melléklet'!Y123</f>
        <v>136219693</v>
      </c>
      <c r="Z123" s="24">
        <f>'9.2 melléklet'!Z123+'9.3 melléklet'!Z123+' 9.4 melléklet'!Z123+'9.5 melléklet'!Z123+'9.6 melléklet'!Z123</f>
        <v>500000</v>
      </c>
      <c r="AA123" s="24">
        <f>'9.2 melléklet'!AA123+'9.3 melléklet'!AA123+' 9.4 melléklet'!AA123+'9.5 melléklet'!AA123+'9.6 melléklet'!AA123</f>
        <v>38763490</v>
      </c>
      <c r="AB123" s="24">
        <f>'9.2 melléklet'!AB123+'9.3 melléklet'!AB123+' 9.4 melléklet'!AB123+'9.5 melléklet'!AB123+'9.6 melléklet'!AB123</f>
        <v>175483183</v>
      </c>
    </row>
    <row r="124" spans="1:28" x14ac:dyDescent="0.25">
      <c r="A124" s="151" t="s">
        <v>87</v>
      </c>
      <c r="B124" s="151"/>
      <c r="C124" s="23" t="s">
        <v>31</v>
      </c>
      <c r="D124" s="23" t="s">
        <v>244</v>
      </c>
      <c r="E124" s="24">
        <f>'9.2 melléklet'!E124+'9.3 melléklet'!E124+' 9.4 melléklet'!E124+'9.5 melléklet'!E124+'9.6 melléklet'!E124</f>
        <v>0</v>
      </c>
      <c r="F124" s="24">
        <f>'9.2 melléklet'!F124+'9.3 melléklet'!F124+' 9.4 melléklet'!F124+'9.5 melléklet'!F124+'9.6 melléklet'!F124</f>
        <v>0</v>
      </c>
      <c r="G124" s="24">
        <f>'9.2 melléklet'!G124+'9.3 melléklet'!G124+' 9.4 melléklet'!G124+'9.5 melléklet'!G124+'9.6 melléklet'!G124</f>
        <v>0</v>
      </c>
      <c r="H124" s="24">
        <f>'9.2 melléklet'!H124+'9.3 melléklet'!H124+' 9.4 melléklet'!H124+'9.5 melléklet'!H124+'9.6 melléklet'!H124</f>
        <v>0</v>
      </c>
      <c r="I124" s="24">
        <f>'9.2 melléklet'!I124+'9.3 melléklet'!I124+' 9.4 melléklet'!I124+'9.5 melléklet'!I124+'9.6 melléklet'!I124</f>
        <v>0</v>
      </c>
      <c r="J124" s="24">
        <f>'9.2 melléklet'!J124+'9.3 melléklet'!J124+' 9.4 melléklet'!J124+'9.5 melléklet'!J124+'9.6 melléklet'!J124</f>
        <v>0</v>
      </c>
      <c r="K124" s="24">
        <f>'9.2 melléklet'!K124+'9.3 melléklet'!K124+' 9.4 melléklet'!K124+'9.5 melléklet'!K124+'9.6 melléklet'!K124</f>
        <v>0</v>
      </c>
      <c r="L124" s="24">
        <f>'9.2 melléklet'!L124+'9.3 melléklet'!L124+' 9.4 melléklet'!L124+'9.5 melléklet'!L124+'9.6 melléklet'!L124</f>
        <v>0</v>
      </c>
      <c r="M124" s="24">
        <f>'9.2 melléklet'!M124+'9.3 melléklet'!M124+' 9.4 melléklet'!M124+'9.5 melléklet'!M124+'9.6 melléklet'!M124</f>
        <v>0</v>
      </c>
      <c r="N124" s="24">
        <f>'9.2 melléklet'!N124+'9.3 melléklet'!N124+' 9.4 melléklet'!N124+'9.5 melléklet'!N124+'9.6 melléklet'!N124</f>
        <v>0</v>
      </c>
      <c r="O124" s="24">
        <f>'9.2 melléklet'!O124+'9.3 melléklet'!O124+' 9.4 melléklet'!O124+'9.5 melléklet'!O124+'9.6 melléklet'!O124</f>
        <v>0</v>
      </c>
      <c r="P124" s="24">
        <f>'9.2 melléklet'!P124+'9.3 melléklet'!P124+' 9.4 melléklet'!P124+'9.5 melléklet'!P124+'9.6 melléklet'!P124</f>
        <v>0</v>
      </c>
      <c r="Q124" s="24">
        <f>'9.2 melléklet'!Q124+'9.3 melléklet'!Q124+' 9.4 melléklet'!Q124+'9.5 melléklet'!Q124+'9.6 melléklet'!Q124</f>
        <v>0</v>
      </c>
      <c r="R124" s="24">
        <f>'9.2 melléklet'!R124+'9.3 melléklet'!R124+' 9.4 melléklet'!R124+'9.5 melléklet'!R124+'9.6 melléklet'!R124</f>
        <v>0</v>
      </c>
      <c r="S124" s="24">
        <f>'9.2 melléklet'!S124+'9.3 melléklet'!S124+' 9.4 melléklet'!S124+'9.5 melléklet'!S124+'9.6 melléklet'!S124</f>
        <v>0</v>
      </c>
      <c r="T124" s="24">
        <f>'9.2 melléklet'!T124+'9.3 melléklet'!T124+' 9.4 melléklet'!T124+'9.5 melléklet'!T124+'9.6 melléklet'!T124</f>
        <v>0</v>
      </c>
      <c r="U124" s="24">
        <f>'9.2 melléklet'!U124+'9.3 melléklet'!U124+' 9.4 melléklet'!U124+'9.5 melléklet'!U124+'9.6 melléklet'!U124</f>
        <v>0</v>
      </c>
      <c r="V124" s="24">
        <f>'9.2 melléklet'!V124+'9.3 melléklet'!V124+' 9.4 melléklet'!V124+'9.5 melléklet'!V124+'9.6 melléklet'!V124</f>
        <v>0</v>
      </c>
      <c r="W124" s="24">
        <f>'9.2 melléklet'!W124+'9.3 melléklet'!W124+' 9.4 melléklet'!W124+'9.5 melléklet'!W124+'9.6 melléklet'!W124</f>
        <v>0</v>
      </c>
      <c r="X124" s="24">
        <f>'9.2 melléklet'!X124+'9.3 melléklet'!X124+' 9.4 melléklet'!X124+'9.5 melléklet'!X124+'9.6 melléklet'!X124</f>
        <v>0</v>
      </c>
      <c r="Y124" s="24">
        <f>'9.2 melléklet'!Y124+'9.3 melléklet'!Y124+' 9.4 melléklet'!Y124+'9.5 melléklet'!Y124+'9.6 melléklet'!Y124</f>
        <v>0</v>
      </c>
      <c r="Z124" s="24">
        <f>'9.2 melléklet'!Z124+'9.3 melléklet'!Z124+' 9.4 melléklet'!Z124+'9.5 melléklet'!Z124+'9.6 melléklet'!Z124</f>
        <v>0</v>
      </c>
      <c r="AA124" s="24">
        <f>'9.2 melléklet'!AA124+'9.3 melléklet'!AA124+' 9.4 melléklet'!AA124+'9.5 melléklet'!AA124+'9.6 melléklet'!AA124</f>
        <v>0</v>
      </c>
      <c r="AB124" s="24">
        <f>'9.2 melléklet'!AB124+'9.3 melléklet'!AB124+' 9.4 melléklet'!AB124+'9.5 melléklet'!AB124+'9.6 melléklet'!AB124</f>
        <v>0</v>
      </c>
    </row>
    <row r="125" spans="1:28" x14ac:dyDescent="0.25">
      <c r="A125" s="151" t="s">
        <v>88</v>
      </c>
      <c r="B125" s="151"/>
      <c r="C125" s="23" t="s">
        <v>246</v>
      </c>
      <c r="D125" s="23" t="s">
        <v>245</v>
      </c>
      <c r="E125" s="24">
        <f>'9.2 melléklet'!E125+'9.3 melléklet'!E125+' 9.4 melléklet'!E125+'9.5 melléklet'!E125+'9.6 melléklet'!E125</f>
        <v>0</v>
      </c>
      <c r="F125" s="24">
        <f>'9.2 melléklet'!F125+'9.3 melléklet'!F125+' 9.4 melléklet'!F125+'9.5 melléklet'!F125+'9.6 melléklet'!F125</f>
        <v>0</v>
      </c>
      <c r="G125" s="24">
        <f>'9.2 melléklet'!G125+'9.3 melléklet'!G125+' 9.4 melléklet'!G125+'9.5 melléklet'!G125+'9.6 melléklet'!G125</f>
        <v>0</v>
      </c>
      <c r="H125" s="24">
        <f>'9.2 melléklet'!H125+'9.3 melléklet'!H125+' 9.4 melléklet'!H125+'9.5 melléklet'!H125+'9.6 melléklet'!H125</f>
        <v>0</v>
      </c>
      <c r="I125" s="24">
        <f>'9.2 melléklet'!I125+'9.3 melléklet'!I125+' 9.4 melléklet'!I125+'9.5 melléklet'!I125+'9.6 melléklet'!I125</f>
        <v>14366914</v>
      </c>
      <c r="J125" s="24">
        <f>'9.2 melléklet'!J125+'9.3 melléklet'!J125+' 9.4 melléklet'!J125+'9.5 melléklet'!J125+'9.6 melléklet'!J125</f>
        <v>0</v>
      </c>
      <c r="K125" s="24">
        <f>'9.2 melléklet'!K125+'9.3 melléklet'!K125+' 9.4 melléklet'!K125+'9.5 melléklet'!K125+'9.6 melléklet'!K125</f>
        <v>0</v>
      </c>
      <c r="L125" s="24">
        <f>'9.2 melléklet'!L125+'9.3 melléklet'!L125+' 9.4 melléklet'!L125+'9.5 melléklet'!L125+'9.6 melléklet'!L125</f>
        <v>14366914</v>
      </c>
      <c r="M125" s="24">
        <f>'9.2 melléklet'!M125+'9.3 melléklet'!M125+' 9.4 melléklet'!M125+'9.5 melléklet'!M125+'9.6 melléklet'!M125</f>
        <v>0</v>
      </c>
      <c r="N125" s="24">
        <f>'9.2 melléklet'!N125+'9.3 melléklet'!N125+' 9.4 melléklet'!N125+'9.5 melléklet'!N125+'9.6 melléklet'!N125</f>
        <v>0</v>
      </c>
      <c r="O125" s="24">
        <f>'9.2 melléklet'!O125+'9.3 melléklet'!O125+' 9.4 melléklet'!O125+'9.5 melléklet'!O125+'9.6 melléklet'!O125</f>
        <v>0</v>
      </c>
      <c r="P125" s="24">
        <f>'9.2 melléklet'!P125+'9.3 melléklet'!P125+' 9.4 melléklet'!P125+'9.5 melléklet'!P125+'9.6 melléklet'!P125</f>
        <v>0</v>
      </c>
      <c r="Q125" s="24">
        <f>'9.2 melléklet'!Q125+'9.3 melléklet'!Q125+' 9.4 melléklet'!Q125+'9.5 melléklet'!Q125+'9.6 melléklet'!Q125</f>
        <v>0</v>
      </c>
      <c r="R125" s="24">
        <f>'9.2 melléklet'!R125+'9.3 melléklet'!R125+' 9.4 melléklet'!R125+'9.5 melléklet'!R125+'9.6 melléklet'!R125</f>
        <v>0</v>
      </c>
      <c r="S125" s="24">
        <f>'9.2 melléklet'!S125+'9.3 melléklet'!S125+' 9.4 melléklet'!S125+'9.5 melléklet'!S125+'9.6 melléklet'!S125</f>
        <v>0</v>
      </c>
      <c r="T125" s="24">
        <f>'9.2 melléklet'!T125+'9.3 melléklet'!T125+' 9.4 melléklet'!T125+'9.5 melléklet'!T125+'9.6 melléklet'!T125</f>
        <v>0</v>
      </c>
      <c r="U125" s="24">
        <f>'9.2 melléklet'!U125+'9.3 melléklet'!U125+' 9.4 melléklet'!U125+'9.5 melléklet'!U125+'9.6 melléklet'!U125</f>
        <v>0</v>
      </c>
      <c r="V125" s="24">
        <f>'9.2 melléklet'!V125+'9.3 melléklet'!V125+' 9.4 melléklet'!V125+'9.5 melléklet'!V125+'9.6 melléklet'!V125</f>
        <v>0</v>
      </c>
      <c r="W125" s="24">
        <f>'9.2 melléklet'!W125+'9.3 melléklet'!W125+' 9.4 melléklet'!W125+'9.5 melléklet'!W125+'9.6 melléklet'!W125</f>
        <v>0</v>
      </c>
      <c r="X125" s="24">
        <f>'9.2 melléklet'!X125+'9.3 melléklet'!X125+' 9.4 melléklet'!X125+'9.5 melléklet'!X125+'9.6 melléklet'!X125</f>
        <v>0</v>
      </c>
      <c r="Y125" s="24">
        <f>'9.2 melléklet'!Y125+'9.3 melléklet'!Y125+' 9.4 melléklet'!Y125+'9.5 melléklet'!Y125+'9.6 melléklet'!Y125</f>
        <v>14366914</v>
      </c>
      <c r="Z125" s="24">
        <f>'9.2 melléklet'!Z125+'9.3 melléklet'!Z125+' 9.4 melléklet'!Z125+'9.5 melléklet'!Z125+'9.6 melléklet'!Z125</f>
        <v>0</v>
      </c>
      <c r="AA125" s="24">
        <f>'9.2 melléklet'!AA125+'9.3 melléklet'!AA125+' 9.4 melléklet'!AA125+'9.5 melléklet'!AA125+'9.6 melléklet'!AA125</f>
        <v>0</v>
      </c>
      <c r="AB125" s="24">
        <f>'9.2 melléklet'!AB125+'9.3 melléklet'!AB125+' 9.4 melléklet'!AB125+'9.5 melléklet'!AB125+'9.6 melléklet'!AB125</f>
        <v>14366914</v>
      </c>
    </row>
    <row r="126" spans="1:28" x14ac:dyDescent="0.25">
      <c r="A126" s="151" t="s">
        <v>89</v>
      </c>
      <c r="B126" s="151"/>
      <c r="C126" s="23" t="s">
        <v>248</v>
      </c>
      <c r="D126" s="23" t="s">
        <v>247</v>
      </c>
      <c r="E126" s="24">
        <f>'9.2 melléklet'!E126+'9.3 melléklet'!E126+' 9.4 melléklet'!E126+'9.5 melléklet'!E126+'9.6 melléklet'!E126</f>
        <v>5585330</v>
      </c>
      <c r="F126" s="24">
        <f>'9.2 melléklet'!F126+'9.3 melléklet'!F126+' 9.4 melléklet'!F126+'9.5 melléklet'!F126+'9.6 melléklet'!F126</f>
        <v>0</v>
      </c>
      <c r="G126" s="24">
        <f>'9.2 melléklet'!G126+'9.3 melléklet'!G126+' 9.4 melléklet'!G126+'9.5 melléklet'!G126+'9.6 melléklet'!G126</f>
        <v>1064640</v>
      </c>
      <c r="H126" s="24">
        <f>'9.2 melléklet'!H126+'9.3 melléklet'!H126+' 9.4 melléklet'!H126+'9.5 melléklet'!H126+'9.6 melléklet'!H126</f>
        <v>6649970</v>
      </c>
      <c r="I126" s="24">
        <f>'9.2 melléklet'!I126+'9.3 melléklet'!I126+' 9.4 melléklet'!I126+'9.5 melléklet'!I126+'9.6 melléklet'!I126</f>
        <v>0</v>
      </c>
      <c r="J126" s="24">
        <f>'9.2 melléklet'!J126+'9.3 melléklet'!J126+' 9.4 melléklet'!J126+'9.5 melléklet'!J126+'9.6 melléklet'!J126</f>
        <v>0</v>
      </c>
      <c r="K126" s="24">
        <f>'9.2 melléklet'!K126+'9.3 melléklet'!K126+' 9.4 melléklet'!K126+'9.5 melléklet'!K126+'9.6 melléklet'!K126</f>
        <v>3064969</v>
      </c>
      <c r="L126" s="24">
        <f>'9.2 melléklet'!L126+'9.3 melléklet'!L126+' 9.4 melléklet'!L126+'9.5 melléklet'!L126+'9.6 melléklet'!L126</f>
        <v>3064969</v>
      </c>
      <c r="M126" s="24">
        <f>'9.2 melléklet'!M126+'9.3 melléklet'!M126+' 9.4 melléklet'!M126+'9.5 melléklet'!M126+'9.6 melléklet'!M126</f>
        <v>0</v>
      </c>
      <c r="N126" s="24">
        <f>'9.2 melléklet'!N126+'9.3 melléklet'!N126+' 9.4 melléklet'!N126+'9.5 melléklet'!N126+'9.6 melléklet'!N126</f>
        <v>0</v>
      </c>
      <c r="O126" s="24">
        <f>'9.2 melléklet'!O126+'9.3 melléklet'!O126+' 9.4 melléklet'!O126+'9.5 melléklet'!O126+'9.6 melléklet'!O126</f>
        <v>0</v>
      </c>
      <c r="P126" s="24">
        <f>'9.2 melléklet'!P126+'9.3 melléklet'!P126+' 9.4 melléklet'!P126+'9.5 melléklet'!P126+'9.6 melléklet'!P126</f>
        <v>0</v>
      </c>
      <c r="Q126" s="24">
        <f>'9.2 melléklet'!Q126+'9.3 melléklet'!Q126+' 9.4 melléklet'!Q126+'9.5 melléklet'!Q126+'9.6 melléklet'!Q126</f>
        <v>0</v>
      </c>
      <c r="R126" s="24">
        <f>'9.2 melléklet'!R126+'9.3 melléklet'!R126+' 9.4 melléklet'!R126+'9.5 melléklet'!R126+'9.6 melléklet'!R126</f>
        <v>0</v>
      </c>
      <c r="S126" s="24">
        <f>'9.2 melléklet'!S126+'9.3 melléklet'!S126+' 9.4 melléklet'!S126+'9.5 melléklet'!S126+'9.6 melléklet'!S126</f>
        <v>0</v>
      </c>
      <c r="T126" s="24">
        <f>'9.2 melléklet'!T126+'9.3 melléklet'!T126+' 9.4 melléklet'!T126+'9.5 melléklet'!T126+'9.6 melléklet'!T126</f>
        <v>0</v>
      </c>
      <c r="U126" s="24">
        <f>'9.2 melléklet'!U126+'9.3 melléklet'!U126+' 9.4 melléklet'!U126+'9.5 melléklet'!U126+'9.6 melléklet'!U126</f>
        <v>0</v>
      </c>
      <c r="V126" s="24">
        <f>'9.2 melléklet'!V126+'9.3 melléklet'!V126+' 9.4 melléklet'!V126+'9.5 melléklet'!V126+'9.6 melléklet'!V126</f>
        <v>0</v>
      </c>
      <c r="W126" s="24">
        <f>'9.2 melléklet'!W126+'9.3 melléklet'!W126+' 9.4 melléklet'!W126+'9.5 melléklet'!W126+'9.6 melléklet'!W126</f>
        <v>0</v>
      </c>
      <c r="X126" s="24">
        <f>'9.2 melléklet'!X126+'9.3 melléklet'!X126+' 9.4 melléklet'!X126+'9.5 melléklet'!X126+'9.6 melléklet'!X126</f>
        <v>0</v>
      </c>
      <c r="Y126" s="24">
        <f>'9.2 melléklet'!Y126+'9.3 melléklet'!Y126+' 9.4 melléklet'!Y126+'9.5 melléklet'!Y126+'9.6 melléklet'!Y126</f>
        <v>5585330</v>
      </c>
      <c r="Z126" s="24">
        <f>'9.2 melléklet'!Z126+'9.3 melléklet'!Z126+' 9.4 melléklet'!Z126+'9.5 melléklet'!Z126+'9.6 melléklet'!Z126</f>
        <v>0</v>
      </c>
      <c r="AA126" s="24">
        <f>'9.2 melléklet'!AA126+'9.3 melléklet'!AA126+' 9.4 melléklet'!AA126+'9.5 melléklet'!AA126+'9.6 melléklet'!AA126</f>
        <v>4129609</v>
      </c>
      <c r="AB126" s="24">
        <f>'9.2 melléklet'!AB126+'9.3 melléklet'!AB126+' 9.4 melléklet'!AB126+'9.5 melléklet'!AB126+'9.6 melléklet'!AB126</f>
        <v>9714939</v>
      </c>
    </row>
    <row r="127" spans="1:28" x14ac:dyDescent="0.25">
      <c r="A127" s="151" t="s">
        <v>90</v>
      </c>
      <c r="B127" s="151"/>
      <c r="C127" s="23" t="s">
        <v>32</v>
      </c>
      <c r="D127" s="23" t="s">
        <v>249</v>
      </c>
      <c r="E127" s="24">
        <f>'9.2 melléklet'!E127+'9.3 melléklet'!E127+' 9.4 melléklet'!E127+'9.5 melléklet'!E127+'9.6 melléklet'!E127</f>
        <v>0</v>
      </c>
      <c r="F127" s="24">
        <f>'9.2 melléklet'!F127+'9.3 melléklet'!F127+' 9.4 melléklet'!F127+'9.5 melléklet'!F127+'9.6 melléklet'!F127</f>
        <v>0</v>
      </c>
      <c r="G127" s="24">
        <f>'9.2 melléklet'!G127+'9.3 melléklet'!G127+' 9.4 melléklet'!G127+'9.5 melléklet'!G127+'9.6 melléklet'!G127</f>
        <v>0</v>
      </c>
      <c r="H127" s="24">
        <f>'9.2 melléklet'!H127+'9.3 melléklet'!H127+' 9.4 melléklet'!H127+'9.5 melléklet'!H127+'9.6 melléklet'!H127</f>
        <v>0</v>
      </c>
      <c r="I127" s="24">
        <f>'9.2 melléklet'!I127+'9.3 melléklet'!I127+' 9.4 melléklet'!I127+'9.5 melléklet'!I127+'9.6 melléklet'!I127</f>
        <v>0</v>
      </c>
      <c r="J127" s="24">
        <f>'9.2 melléklet'!J127+'9.3 melléklet'!J127+' 9.4 melléklet'!J127+'9.5 melléklet'!J127+'9.6 melléklet'!J127</f>
        <v>0</v>
      </c>
      <c r="K127" s="24">
        <f>'9.2 melléklet'!K127+'9.3 melléklet'!K127+' 9.4 melléklet'!K127+'9.5 melléklet'!K127+'9.6 melléklet'!K127</f>
        <v>0</v>
      </c>
      <c r="L127" s="24">
        <f>'9.2 melléklet'!L127+'9.3 melléklet'!L127+' 9.4 melléklet'!L127+'9.5 melléklet'!L127+'9.6 melléklet'!L127</f>
        <v>0</v>
      </c>
      <c r="M127" s="24">
        <f>'9.2 melléklet'!M127+'9.3 melléklet'!M127+' 9.4 melléklet'!M127+'9.5 melléklet'!M127+'9.6 melléklet'!M127</f>
        <v>0</v>
      </c>
      <c r="N127" s="24">
        <f>'9.2 melléklet'!N127+'9.3 melléklet'!N127+' 9.4 melléklet'!N127+'9.5 melléklet'!N127+'9.6 melléklet'!N127</f>
        <v>0</v>
      </c>
      <c r="O127" s="24">
        <f>'9.2 melléklet'!O127+'9.3 melléklet'!O127+' 9.4 melléklet'!O127+'9.5 melléklet'!O127+'9.6 melléklet'!O127</f>
        <v>0</v>
      </c>
      <c r="P127" s="24">
        <f>'9.2 melléklet'!P127+'9.3 melléklet'!P127+' 9.4 melléklet'!P127+'9.5 melléklet'!P127+'9.6 melléklet'!P127</f>
        <v>0</v>
      </c>
      <c r="Q127" s="24">
        <f>'9.2 melléklet'!Q127+'9.3 melléklet'!Q127+' 9.4 melléklet'!Q127+'9.5 melléklet'!Q127+'9.6 melléklet'!Q127</f>
        <v>0</v>
      </c>
      <c r="R127" s="24">
        <f>'9.2 melléklet'!R127+'9.3 melléklet'!R127+' 9.4 melléklet'!R127+'9.5 melléklet'!R127+'9.6 melléklet'!R127</f>
        <v>0</v>
      </c>
      <c r="S127" s="24">
        <f>'9.2 melléklet'!S127+'9.3 melléklet'!S127+' 9.4 melléklet'!S127+'9.5 melléklet'!S127+'9.6 melléklet'!S127</f>
        <v>0</v>
      </c>
      <c r="T127" s="24">
        <f>'9.2 melléklet'!T127+'9.3 melléklet'!T127+' 9.4 melléklet'!T127+'9.5 melléklet'!T127+'9.6 melléklet'!T127</f>
        <v>0</v>
      </c>
      <c r="U127" s="24">
        <f>'9.2 melléklet'!U127+'9.3 melléklet'!U127+' 9.4 melléklet'!U127+'9.5 melléklet'!U127+'9.6 melléklet'!U127</f>
        <v>0</v>
      </c>
      <c r="V127" s="24">
        <f>'9.2 melléklet'!V127+'9.3 melléklet'!V127+' 9.4 melléklet'!V127+'9.5 melléklet'!V127+'9.6 melléklet'!V127</f>
        <v>0</v>
      </c>
      <c r="W127" s="24">
        <f>'9.2 melléklet'!W127+'9.3 melléklet'!W127+' 9.4 melléklet'!W127+'9.5 melléklet'!W127+'9.6 melléklet'!W127</f>
        <v>0</v>
      </c>
      <c r="X127" s="24">
        <f>'9.2 melléklet'!X127+'9.3 melléklet'!X127+' 9.4 melléklet'!X127+'9.5 melléklet'!X127+'9.6 melléklet'!X127</f>
        <v>0</v>
      </c>
      <c r="Y127" s="24">
        <f>'9.2 melléklet'!Y127+'9.3 melléklet'!Y127+' 9.4 melléklet'!Y127+'9.5 melléklet'!Y127+'9.6 melléklet'!Y127</f>
        <v>0</v>
      </c>
      <c r="Z127" s="24">
        <f>'9.2 melléklet'!Z127+'9.3 melléklet'!Z127+' 9.4 melléklet'!Z127+'9.5 melléklet'!Z127+'9.6 melléklet'!Z127</f>
        <v>0</v>
      </c>
      <c r="AA127" s="24">
        <f>'9.2 melléklet'!AA127+'9.3 melléklet'!AA127+' 9.4 melléklet'!AA127+'9.5 melléklet'!AA127+'9.6 melléklet'!AA127</f>
        <v>0</v>
      </c>
      <c r="AB127" s="24">
        <f>'9.2 melléklet'!AB127+'9.3 melléklet'!AB127+' 9.4 melléklet'!AB127+'9.5 melléklet'!AB127+'9.6 melléklet'!AB127</f>
        <v>0</v>
      </c>
    </row>
    <row r="128" spans="1:28" x14ac:dyDescent="0.25">
      <c r="A128" s="151" t="s">
        <v>91</v>
      </c>
      <c r="B128" s="151"/>
      <c r="C128" s="23" t="s">
        <v>251</v>
      </c>
      <c r="D128" s="23" t="s">
        <v>250</v>
      </c>
      <c r="E128" s="24">
        <f>'9.2 melléklet'!E128+'9.3 melléklet'!E128+' 9.4 melléklet'!E128+'9.5 melléklet'!E128+'9.6 melléklet'!E128</f>
        <v>0</v>
      </c>
      <c r="F128" s="24">
        <f>'9.2 melléklet'!F128+'9.3 melléklet'!F128+' 9.4 melléklet'!F128+'9.5 melléklet'!F128+'9.6 melléklet'!F128</f>
        <v>0</v>
      </c>
      <c r="G128" s="24">
        <f>'9.2 melléklet'!G128+'9.3 melléklet'!G128+' 9.4 melléklet'!G128+'9.5 melléklet'!G128+'9.6 melléklet'!G128</f>
        <v>0</v>
      </c>
      <c r="H128" s="24">
        <f>'9.2 melléklet'!H128+'9.3 melléklet'!H128+' 9.4 melléklet'!H128+'9.5 melléklet'!H128+'9.6 melléklet'!H128</f>
        <v>0</v>
      </c>
      <c r="I128" s="24">
        <f>'9.2 melléklet'!I128+'9.3 melléklet'!I128+' 9.4 melléklet'!I128+'9.5 melléklet'!I128+'9.6 melléklet'!I128</f>
        <v>0</v>
      </c>
      <c r="J128" s="24">
        <f>'9.2 melléklet'!J128+'9.3 melléklet'!J128+' 9.4 melléklet'!J128+'9.5 melléklet'!J128+'9.6 melléklet'!J128</f>
        <v>0</v>
      </c>
      <c r="K128" s="24">
        <f>'9.2 melléklet'!K128+'9.3 melléklet'!K128+' 9.4 melléklet'!K128+'9.5 melléklet'!K128+'9.6 melléklet'!K128</f>
        <v>0</v>
      </c>
      <c r="L128" s="24">
        <f>'9.2 melléklet'!L128+'9.3 melléklet'!L128+' 9.4 melléklet'!L128+'9.5 melléklet'!L128+'9.6 melléklet'!L128</f>
        <v>0</v>
      </c>
      <c r="M128" s="24">
        <f>'9.2 melléklet'!M128+'9.3 melléklet'!M128+' 9.4 melléklet'!M128+'9.5 melléklet'!M128+'9.6 melléklet'!M128</f>
        <v>0</v>
      </c>
      <c r="N128" s="24">
        <f>'9.2 melléklet'!N128+'9.3 melléklet'!N128+' 9.4 melléklet'!N128+'9.5 melléklet'!N128+'9.6 melléklet'!N128</f>
        <v>0</v>
      </c>
      <c r="O128" s="24">
        <f>'9.2 melléklet'!O128+'9.3 melléklet'!O128+' 9.4 melléklet'!O128+'9.5 melléklet'!O128+'9.6 melléklet'!O128</f>
        <v>0</v>
      </c>
      <c r="P128" s="24">
        <f>'9.2 melléklet'!P128+'9.3 melléklet'!P128+' 9.4 melléklet'!P128+'9.5 melléklet'!P128+'9.6 melléklet'!P128</f>
        <v>0</v>
      </c>
      <c r="Q128" s="24">
        <f>'9.2 melléklet'!Q128+'9.3 melléklet'!Q128+' 9.4 melléklet'!Q128+'9.5 melléklet'!Q128+'9.6 melléklet'!Q128</f>
        <v>0</v>
      </c>
      <c r="R128" s="24">
        <f>'9.2 melléklet'!R128+'9.3 melléklet'!R128+' 9.4 melléklet'!R128+'9.5 melléklet'!R128+'9.6 melléklet'!R128</f>
        <v>0</v>
      </c>
      <c r="S128" s="24">
        <f>'9.2 melléklet'!S128+'9.3 melléklet'!S128+' 9.4 melléklet'!S128+'9.5 melléklet'!S128+'9.6 melléklet'!S128</f>
        <v>0</v>
      </c>
      <c r="T128" s="24">
        <f>'9.2 melléklet'!T128+'9.3 melléklet'!T128+' 9.4 melléklet'!T128+'9.5 melléklet'!T128+'9.6 melléklet'!T128</f>
        <v>0</v>
      </c>
      <c r="U128" s="24">
        <f>'9.2 melléklet'!U128+'9.3 melléklet'!U128+' 9.4 melléklet'!U128+'9.5 melléklet'!U128+'9.6 melléklet'!U128</f>
        <v>0</v>
      </c>
      <c r="V128" s="24">
        <f>'9.2 melléklet'!V128+'9.3 melléklet'!V128+' 9.4 melléklet'!V128+'9.5 melléklet'!V128+'9.6 melléklet'!V128</f>
        <v>0</v>
      </c>
      <c r="W128" s="24">
        <f>'9.2 melléklet'!W128+'9.3 melléklet'!W128+' 9.4 melléklet'!W128+'9.5 melléklet'!W128+'9.6 melléklet'!W128</f>
        <v>0</v>
      </c>
      <c r="X128" s="24">
        <f>'9.2 melléklet'!X128+'9.3 melléklet'!X128+' 9.4 melléklet'!X128+'9.5 melléklet'!X128+'9.6 melléklet'!X128</f>
        <v>0</v>
      </c>
      <c r="Y128" s="24">
        <f>'9.2 melléklet'!Y128+'9.3 melléklet'!Y128+' 9.4 melléklet'!Y128+'9.5 melléklet'!Y128+'9.6 melléklet'!Y128</f>
        <v>0</v>
      </c>
      <c r="Z128" s="24">
        <f>'9.2 melléklet'!Z128+'9.3 melléklet'!Z128+' 9.4 melléklet'!Z128+'9.5 melléklet'!Z128+'9.6 melléklet'!Z128</f>
        <v>0</v>
      </c>
      <c r="AA128" s="24">
        <f>'9.2 melléklet'!AA128+'9.3 melléklet'!AA128+' 9.4 melléklet'!AA128+'9.5 melléklet'!AA128+'9.6 melléklet'!AA128</f>
        <v>0</v>
      </c>
      <c r="AB128" s="24">
        <f>'9.2 melléklet'!AB128+'9.3 melléklet'!AB128+' 9.4 melléklet'!AB128+'9.5 melléklet'!AB128+'9.6 melléklet'!AB128</f>
        <v>0</v>
      </c>
    </row>
    <row r="129" spans="1:28" ht="25.5" x14ac:dyDescent="0.25">
      <c r="A129" s="145" t="s">
        <v>92</v>
      </c>
      <c r="B129" s="145"/>
      <c r="C129" s="33" t="s">
        <v>253</v>
      </c>
      <c r="D129" s="33" t="s">
        <v>252</v>
      </c>
      <c r="E129" s="34">
        <f>'9.2 melléklet'!E129+'9.3 melléklet'!E129+' 9.4 melléklet'!E129+'9.5 melléklet'!E129+'9.6 melléklet'!E129</f>
        <v>533375660</v>
      </c>
      <c r="F129" s="34">
        <f>'9.2 melléklet'!F129+'9.3 melléklet'!F129+' 9.4 melléklet'!F129+'9.5 melléklet'!F129+'9.6 melléklet'!F129</f>
        <v>0</v>
      </c>
      <c r="G129" s="34">
        <f>'9.2 melléklet'!G129+'9.3 melléklet'!G129+' 9.4 melléklet'!G129+'9.5 melléklet'!G129+'9.6 melléklet'!G129</f>
        <v>223594266</v>
      </c>
      <c r="H129" s="34">
        <f>'9.2 melléklet'!H129+'9.3 melléklet'!H129+' 9.4 melléklet'!H129+'9.5 melléklet'!H129+'9.6 melléklet'!H129</f>
        <v>756969926</v>
      </c>
      <c r="I129" s="34">
        <f>'9.2 melléklet'!I129+'9.3 melléklet'!I129+' 9.4 melléklet'!I129+'9.5 melléklet'!I129+'9.6 melléklet'!I129</f>
        <v>23754637</v>
      </c>
      <c r="J129" s="34">
        <f>'9.2 melléklet'!J129+'9.3 melléklet'!J129+' 9.4 melléklet'!J129+'9.5 melléklet'!J129+'9.6 melléklet'!J129</f>
        <v>500000</v>
      </c>
      <c r="K129" s="34">
        <f>'9.2 melléklet'!K129+'9.3 melléklet'!K129+' 9.4 melléklet'!K129+'9.5 melléklet'!K129+'9.6 melléklet'!K129</f>
        <v>22580189</v>
      </c>
      <c r="L129" s="34">
        <f>'9.2 melléklet'!L129+'9.3 melléklet'!L129+' 9.4 melléklet'!L129+'9.5 melléklet'!L129+'9.6 melléklet'!L129</f>
        <v>46834826</v>
      </c>
      <c r="M129" s="34">
        <f>'9.2 melléklet'!M129+'9.3 melléklet'!M129+' 9.4 melléklet'!M129+'9.5 melléklet'!M129+'9.6 melléklet'!M129</f>
        <v>0</v>
      </c>
      <c r="N129" s="34">
        <f>'9.2 melléklet'!N129+'9.3 melléklet'!N129+' 9.4 melléklet'!N129+'9.5 melléklet'!N129+'9.6 melléklet'!N129</f>
        <v>0</v>
      </c>
      <c r="O129" s="34">
        <f>'9.2 melléklet'!O129+'9.3 melléklet'!O129+' 9.4 melléklet'!O129+'9.5 melléklet'!O129+'9.6 melléklet'!O129</f>
        <v>0</v>
      </c>
      <c r="P129" s="34">
        <f>'9.2 melléklet'!P129+'9.3 melléklet'!P129+' 9.4 melléklet'!P129+'9.5 melléklet'!P129+'9.6 melléklet'!P129</f>
        <v>0</v>
      </c>
      <c r="Q129" s="34">
        <f>'9.2 melléklet'!Q129+'9.3 melléklet'!Q129+' 9.4 melléklet'!Q129+'9.5 melléklet'!Q129+'9.6 melléklet'!Q129</f>
        <v>0</v>
      </c>
      <c r="R129" s="34">
        <f>'9.2 melléklet'!R129+'9.3 melléklet'!R129+' 9.4 melléklet'!R129+'9.5 melléklet'!R129+'9.6 melléklet'!R129</f>
        <v>0</v>
      </c>
      <c r="S129" s="34">
        <f>'9.2 melléklet'!S129+'9.3 melléklet'!S129+' 9.4 melléklet'!S129+'9.5 melléklet'!S129+'9.6 melléklet'!S129</f>
        <v>0</v>
      </c>
      <c r="T129" s="34">
        <f>'9.2 melléklet'!T129+'9.3 melléklet'!T129+' 9.4 melléklet'!T129+'9.5 melléklet'!T129+'9.6 melléklet'!T129</f>
        <v>0</v>
      </c>
      <c r="U129" s="34">
        <f>'9.2 melléklet'!U129+'9.3 melléklet'!U129+' 9.4 melléklet'!U129+'9.5 melléklet'!U129+'9.6 melléklet'!U129</f>
        <v>0</v>
      </c>
      <c r="V129" s="34">
        <f>'9.2 melléklet'!V129+'9.3 melléklet'!V129+' 9.4 melléklet'!V129+'9.5 melléklet'!V129+'9.6 melléklet'!V129</f>
        <v>0</v>
      </c>
      <c r="W129" s="34">
        <f>'9.2 melléklet'!W129+'9.3 melléklet'!W129+' 9.4 melléklet'!W129+'9.5 melléklet'!W129+'9.6 melléklet'!W129</f>
        <v>0</v>
      </c>
      <c r="X129" s="34">
        <f>'9.2 melléklet'!X129+'9.3 melléklet'!X129+' 9.4 melléklet'!X129+'9.5 melléklet'!X129+'9.6 melléklet'!X129</f>
        <v>0</v>
      </c>
      <c r="Y129" s="34">
        <f>'9.2 melléklet'!Y129+'9.3 melléklet'!Y129+' 9.4 melléklet'!Y129+'9.5 melléklet'!Y129+'9.6 melléklet'!Y129</f>
        <v>557130297</v>
      </c>
      <c r="Z129" s="34">
        <f>'9.2 melléklet'!Z129+'9.3 melléklet'!Z129+' 9.4 melléklet'!Z129+'9.5 melléklet'!Z129+'9.6 melléklet'!Z129</f>
        <v>500000</v>
      </c>
      <c r="AA129" s="34">
        <f>'9.2 melléklet'!AA129+'9.3 melléklet'!AA129+' 9.4 melléklet'!AA129+'9.5 melléklet'!AA129+'9.6 melléklet'!AA129</f>
        <v>246174455</v>
      </c>
      <c r="AB129" s="34">
        <f>'9.2 melléklet'!AB129+'9.3 melléklet'!AB129+' 9.4 melléklet'!AB129+'9.5 melléklet'!AB129+'9.6 melléklet'!AB129</f>
        <v>803804752</v>
      </c>
    </row>
    <row r="130" spans="1:28" ht="25.5" x14ac:dyDescent="0.25">
      <c r="A130" s="151" t="s">
        <v>93</v>
      </c>
      <c r="B130" s="151"/>
      <c r="C130" s="23" t="s">
        <v>352</v>
      </c>
      <c r="D130" s="23" t="s">
        <v>335</v>
      </c>
      <c r="E130" s="24">
        <f>'9.2 melléklet'!E130+'9.3 melléklet'!E130+' 9.4 melléklet'!E130+'9.5 melléklet'!E130+'9.6 melléklet'!E130</f>
        <v>0</v>
      </c>
      <c r="F130" s="24">
        <f>'9.2 melléklet'!F130+'9.3 melléklet'!F130+' 9.4 melléklet'!F130+'9.5 melléklet'!F130+'9.6 melléklet'!F130</f>
        <v>0</v>
      </c>
      <c r="G130" s="24">
        <f>'9.2 melléklet'!G130+'9.3 melléklet'!G130+' 9.4 melléklet'!G130+'9.5 melléklet'!G130+'9.6 melléklet'!G130</f>
        <v>0</v>
      </c>
      <c r="H130" s="24">
        <f>'9.2 melléklet'!H130+'9.3 melléklet'!H130+' 9.4 melléklet'!H130+'9.5 melléklet'!H130+'9.6 melléklet'!H130</f>
        <v>0</v>
      </c>
      <c r="I130" s="24">
        <f>'9.2 melléklet'!I130+'9.3 melléklet'!I130+' 9.4 melléklet'!I130+'9.5 melléklet'!I130+'9.6 melléklet'!I130</f>
        <v>0</v>
      </c>
      <c r="J130" s="24">
        <f>'9.2 melléklet'!J130+'9.3 melléklet'!J130+' 9.4 melléklet'!J130+'9.5 melléklet'!J130+'9.6 melléklet'!J130</f>
        <v>0</v>
      </c>
      <c r="K130" s="24">
        <f>'9.2 melléklet'!K130+'9.3 melléklet'!K130+' 9.4 melléklet'!K130+'9.5 melléklet'!K130+'9.6 melléklet'!K130</f>
        <v>0</v>
      </c>
      <c r="L130" s="24">
        <f>'9.2 melléklet'!L130+'9.3 melléklet'!L130+' 9.4 melléklet'!L130+'9.5 melléklet'!L130+'9.6 melléklet'!L130</f>
        <v>0</v>
      </c>
      <c r="M130" s="24">
        <f>'9.2 melléklet'!M130+'9.3 melléklet'!M130+' 9.4 melléklet'!M130+'9.5 melléklet'!M130+'9.6 melléklet'!M130</f>
        <v>0</v>
      </c>
      <c r="N130" s="24">
        <f>'9.2 melléklet'!N130+'9.3 melléklet'!N130+' 9.4 melléklet'!N130+'9.5 melléklet'!N130+'9.6 melléklet'!N130</f>
        <v>0</v>
      </c>
      <c r="O130" s="24">
        <f>'9.2 melléklet'!O130+'9.3 melléklet'!O130+' 9.4 melléklet'!O130+'9.5 melléklet'!O130+'9.6 melléklet'!O130</f>
        <v>0</v>
      </c>
      <c r="P130" s="24">
        <f>'9.2 melléklet'!P130+'9.3 melléklet'!P130+' 9.4 melléklet'!P130+'9.5 melléklet'!P130+'9.6 melléklet'!P130</f>
        <v>0</v>
      </c>
      <c r="Q130" s="24">
        <f>'9.2 melléklet'!Q130+'9.3 melléklet'!Q130+' 9.4 melléklet'!Q130+'9.5 melléklet'!Q130+'9.6 melléklet'!Q130</f>
        <v>0</v>
      </c>
      <c r="R130" s="24">
        <f>'9.2 melléklet'!R130+'9.3 melléklet'!R130+' 9.4 melléklet'!R130+'9.5 melléklet'!R130+'9.6 melléklet'!R130</f>
        <v>0</v>
      </c>
      <c r="S130" s="24">
        <f>'9.2 melléklet'!S130+'9.3 melléklet'!S130+' 9.4 melléklet'!S130+'9.5 melléklet'!S130+'9.6 melléklet'!S130</f>
        <v>0</v>
      </c>
      <c r="T130" s="24">
        <f>'9.2 melléklet'!T130+'9.3 melléklet'!T130+' 9.4 melléklet'!T130+'9.5 melléklet'!T130+'9.6 melléklet'!T130</f>
        <v>0</v>
      </c>
      <c r="U130" s="24">
        <f>'9.2 melléklet'!U130+'9.3 melléklet'!U130+' 9.4 melléklet'!U130+'9.5 melléklet'!U130+'9.6 melléklet'!U130</f>
        <v>0</v>
      </c>
      <c r="V130" s="24">
        <f>'9.2 melléklet'!V130+'9.3 melléklet'!V130+' 9.4 melléklet'!V130+'9.5 melléklet'!V130+'9.6 melléklet'!V130</f>
        <v>0</v>
      </c>
      <c r="W130" s="24">
        <f>'9.2 melléklet'!W130+'9.3 melléklet'!W130+' 9.4 melléklet'!W130+'9.5 melléklet'!W130+'9.6 melléklet'!W130</f>
        <v>0</v>
      </c>
      <c r="X130" s="24">
        <f>'9.2 melléklet'!X130+'9.3 melléklet'!X130+' 9.4 melléklet'!X130+'9.5 melléklet'!X130+'9.6 melléklet'!X130</f>
        <v>0</v>
      </c>
      <c r="Y130" s="24">
        <f>'9.2 melléklet'!Y130+'9.3 melléklet'!Y130+' 9.4 melléklet'!Y130+'9.5 melléklet'!Y130+'9.6 melléklet'!Y130</f>
        <v>0</v>
      </c>
      <c r="Z130" s="24">
        <f>'9.2 melléklet'!Z130+'9.3 melléklet'!Z130+' 9.4 melléklet'!Z130+'9.5 melléklet'!Z130+'9.6 melléklet'!Z130</f>
        <v>0</v>
      </c>
      <c r="AA130" s="24">
        <f>'9.2 melléklet'!AA130+'9.3 melléklet'!AA130+' 9.4 melléklet'!AA130+'9.5 melléklet'!AA130+'9.6 melléklet'!AA130</f>
        <v>0</v>
      </c>
      <c r="AB130" s="24">
        <f>'9.2 melléklet'!AB130+'9.3 melléklet'!AB130+' 9.4 melléklet'!AB130+'9.5 melléklet'!AB130+'9.6 melléklet'!AB130</f>
        <v>0</v>
      </c>
    </row>
    <row r="131" spans="1:28" x14ac:dyDescent="0.25">
      <c r="A131" s="151" t="s">
        <v>94</v>
      </c>
      <c r="B131" s="151"/>
      <c r="C131" s="23" t="s">
        <v>353</v>
      </c>
      <c r="D131" s="23" t="s">
        <v>336</v>
      </c>
      <c r="E131" s="24">
        <f>'9.2 melléklet'!E131+'9.3 melléklet'!E131+' 9.4 melléklet'!E131+'9.5 melléklet'!E131+'9.6 melléklet'!E131</f>
        <v>0</v>
      </c>
      <c r="F131" s="24">
        <f>'9.2 melléklet'!F131+'9.3 melléklet'!F131+' 9.4 melléklet'!F131+'9.5 melléklet'!F131+'9.6 melléklet'!F131</f>
        <v>0</v>
      </c>
      <c r="G131" s="24">
        <f>'9.2 melléklet'!G131+'9.3 melléklet'!G131+' 9.4 melléklet'!G131+'9.5 melléklet'!G131+'9.6 melléklet'!G131</f>
        <v>0</v>
      </c>
      <c r="H131" s="24">
        <f>'9.2 melléklet'!H131+'9.3 melléklet'!H131+' 9.4 melléklet'!H131+'9.5 melléklet'!H131+'9.6 melléklet'!H131</f>
        <v>0</v>
      </c>
      <c r="I131" s="24">
        <f>'9.2 melléklet'!I131+'9.3 melléklet'!I131+' 9.4 melléklet'!I131+'9.5 melléklet'!I131+'9.6 melléklet'!I131</f>
        <v>0</v>
      </c>
      <c r="J131" s="24">
        <f>'9.2 melléklet'!J131+'9.3 melléklet'!J131+' 9.4 melléklet'!J131+'9.5 melléklet'!J131+'9.6 melléklet'!J131</f>
        <v>0</v>
      </c>
      <c r="K131" s="24">
        <f>'9.2 melléklet'!K131+'9.3 melléklet'!K131+' 9.4 melléklet'!K131+'9.5 melléklet'!K131+'9.6 melléklet'!K131</f>
        <v>0</v>
      </c>
      <c r="L131" s="24">
        <f>'9.2 melléklet'!L131+'9.3 melléklet'!L131+' 9.4 melléklet'!L131+'9.5 melléklet'!L131+'9.6 melléklet'!L131</f>
        <v>0</v>
      </c>
      <c r="M131" s="24">
        <f>'9.2 melléklet'!M131+'9.3 melléklet'!M131+' 9.4 melléklet'!M131+'9.5 melléklet'!M131+'9.6 melléklet'!M131</f>
        <v>0</v>
      </c>
      <c r="N131" s="24">
        <f>'9.2 melléklet'!N131+'9.3 melléklet'!N131+' 9.4 melléklet'!N131+'9.5 melléklet'!N131+'9.6 melléklet'!N131</f>
        <v>0</v>
      </c>
      <c r="O131" s="24">
        <f>'9.2 melléklet'!O131+'9.3 melléklet'!O131+' 9.4 melléklet'!O131+'9.5 melléklet'!O131+'9.6 melléklet'!O131</f>
        <v>0</v>
      </c>
      <c r="P131" s="24">
        <f>'9.2 melléklet'!P131+'9.3 melléklet'!P131+' 9.4 melléklet'!P131+'9.5 melléklet'!P131+'9.6 melléklet'!P131</f>
        <v>0</v>
      </c>
      <c r="Q131" s="24">
        <f>'9.2 melléklet'!Q131+'9.3 melléklet'!Q131+' 9.4 melléklet'!Q131+'9.5 melléklet'!Q131+'9.6 melléklet'!Q131</f>
        <v>0</v>
      </c>
      <c r="R131" s="24">
        <f>'9.2 melléklet'!R131+'9.3 melléklet'!R131+' 9.4 melléklet'!R131+'9.5 melléklet'!R131+'9.6 melléklet'!R131</f>
        <v>0</v>
      </c>
      <c r="S131" s="24">
        <f>'9.2 melléklet'!S131+'9.3 melléklet'!S131+' 9.4 melléklet'!S131+'9.5 melléklet'!S131+'9.6 melléklet'!S131</f>
        <v>0</v>
      </c>
      <c r="T131" s="24">
        <f>'9.2 melléklet'!T131+'9.3 melléklet'!T131+' 9.4 melléklet'!T131+'9.5 melléklet'!T131+'9.6 melléklet'!T131</f>
        <v>0</v>
      </c>
      <c r="U131" s="24">
        <f>'9.2 melléklet'!U131+'9.3 melléklet'!U131+' 9.4 melléklet'!U131+'9.5 melléklet'!U131+'9.6 melléklet'!U131</f>
        <v>0</v>
      </c>
      <c r="V131" s="24">
        <f>'9.2 melléklet'!V131+'9.3 melléklet'!V131+' 9.4 melléklet'!V131+'9.5 melléklet'!V131+'9.6 melléklet'!V131</f>
        <v>0</v>
      </c>
      <c r="W131" s="24">
        <f>'9.2 melléklet'!W131+'9.3 melléklet'!W131+' 9.4 melléklet'!W131+'9.5 melléklet'!W131+'9.6 melléklet'!W131</f>
        <v>0</v>
      </c>
      <c r="X131" s="24">
        <f>'9.2 melléklet'!X131+'9.3 melléklet'!X131+' 9.4 melléklet'!X131+'9.5 melléklet'!X131+'9.6 melléklet'!X131</f>
        <v>0</v>
      </c>
      <c r="Y131" s="24">
        <f>'9.2 melléklet'!Y131+'9.3 melléklet'!Y131+' 9.4 melléklet'!Y131+'9.5 melléklet'!Y131+'9.6 melléklet'!Y131</f>
        <v>0</v>
      </c>
      <c r="Z131" s="24">
        <f>'9.2 melléklet'!Z131+'9.3 melléklet'!Z131+' 9.4 melléklet'!Z131+'9.5 melléklet'!Z131+'9.6 melléklet'!Z131</f>
        <v>0</v>
      </c>
      <c r="AA131" s="24">
        <f>'9.2 melléklet'!AA131+'9.3 melléklet'!AA131+' 9.4 melléklet'!AA131+'9.5 melléklet'!AA131+'9.6 melléklet'!AA131</f>
        <v>0</v>
      </c>
      <c r="AB131" s="24">
        <f>'9.2 melléklet'!AB131+'9.3 melléklet'!AB131+' 9.4 melléklet'!AB131+'9.5 melléklet'!AB131+'9.6 melléklet'!AB131</f>
        <v>0</v>
      </c>
    </row>
    <row r="132" spans="1:28" ht="25.5" x14ac:dyDescent="0.25">
      <c r="A132" s="151" t="s">
        <v>95</v>
      </c>
      <c r="B132" s="151"/>
      <c r="C132" s="23" t="s">
        <v>35</v>
      </c>
      <c r="D132" s="23" t="s">
        <v>337</v>
      </c>
      <c r="E132" s="24">
        <f>'9.2 melléklet'!E132+'9.3 melléklet'!E132+' 9.4 melléklet'!E132+'9.5 melléklet'!E132+'9.6 melléklet'!E132</f>
        <v>0</v>
      </c>
      <c r="F132" s="24">
        <f>'9.2 melléklet'!F132+'9.3 melléklet'!F132+' 9.4 melléklet'!F132+'9.5 melléklet'!F132+'9.6 melléklet'!F132</f>
        <v>0</v>
      </c>
      <c r="G132" s="24">
        <f>'9.2 melléklet'!G132+'9.3 melléklet'!G132+' 9.4 melléklet'!G132+'9.5 melléklet'!G132+'9.6 melléklet'!G132</f>
        <v>0</v>
      </c>
      <c r="H132" s="24">
        <f>'9.2 melléklet'!H132+'9.3 melléklet'!H132+' 9.4 melléklet'!H132+'9.5 melléklet'!H132+'9.6 melléklet'!H132</f>
        <v>0</v>
      </c>
      <c r="I132" s="24">
        <f>'9.2 melléklet'!I132+'9.3 melléklet'!I132+' 9.4 melléklet'!I132+'9.5 melléklet'!I132+'9.6 melléklet'!I132</f>
        <v>0</v>
      </c>
      <c r="J132" s="24">
        <f>'9.2 melléklet'!J132+'9.3 melléklet'!J132+' 9.4 melléklet'!J132+'9.5 melléklet'!J132+'9.6 melléklet'!J132</f>
        <v>0</v>
      </c>
      <c r="K132" s="24">
        <f>'9.2 melléklet'!K132+'9.3 melléklet'!K132+' 9.4 melléklet'!K132+'9.5 melléklet'!K132+'9.6 melléklet'!K132</f>
        <v>0</v>
      </c>
      <c r="L132" s="24">
        <f>'9.2 melléklet'!L132+'9.3 melléklet'!L132+' 9.4 melléklet'!L132+'9.5 melléklet'!L132+'9.6 melléklet'!L132</f>
        <v>0</v>
      </c>
      <c r="M132" s="24">
        <f>'9.2 melléklet'!M132+'9.3 melléklet'!M132+' 9.4 melléklet'!M132+'9.5 melléklet'!M132+'9.6 melléklet'!M132</f>
        <v>0</v>
      </c>
      <c r="N132" s="24">
        <f>'9.2 melléklet'!N132+'9.3 melléklet'!N132+' 9.4 melléklet'!N132+'9.5 melléklet'!N132+'9.6 melléklet'!N132</f>
        <v>0</v>
      </c>
      <c r="O132" s="24">
        <f>'9.2 melléklet'!O132+'9.3 melléklet'!O132+' 9.4 melléklet'!O132+'9.5 melléklet'!O132+'9.6 melléklet'!O132</f>
        <v>0</v>
      </c>
      <c r="P132" s="24">
        <f>'9.2 melléklet'!P132+'9.3 melléklet'!P132+' 9.4 melléklet'!P132+'9.5 melléklet'!P132+'9.6 melléklet'!P132</f>
        <v>0</v>
      </c>
      <c r="Q132" s="24">
        <f>'9.2 melléklet'!Q132+'9.3 melléklet'!Q132+' 9.4 melléklet'!Q132+'9.5 melléklet'!Q132+'9.6 melléklet'!Q132</f>
        <v>0</v>
      </c>
      <c r="R132" s="24">
        <f>'9.2 melléklet'!R132+'9.3 melléklet'!R132+' 9.4 melléklet'!R132+'9.5 melléklet'!R132+'9.6 melléklet'!R132</f>
        <v>0</v>
      </c>
      <c r="S132" s="24">
        <f>'9.2 melléklet'!S132+'9.3 melléklet'!S132+' 9.4 melléklet'!S132+'9.5 melléklet'!S132+'9.6 melléklet'!S132</f>
        <v>0</v>
      </c>
      <c r="T132" s="24">
        <f>'9.2 melléklet'!T132+'9.3 melléklet'!T132+' 9.4 melléklet'!T132+'9.5 melléklet'!T132+'9.6 melléklet'!T132</f>
        <v>0</v>
      </c>
      <c r="U132" s="24">
        <f>'9.2 melléklet'!U132+'9.3 melléklet'!U132+' 9.4 melléklet'!U132+'9.5 melléklet'!U132+'9.6 melléklet'!U132</f>
        <v>0</v>
      </c>
      <c r="V132" s="24">
        <f>'9.2 melléklet'!V132+'9.3 melléklet'!V132+' 9.4 melléklet'!V132+'9.5 melléklet'!V132+'9.6 melléklet'!V132</f>
        <v>0</v>
      </c>
      <c r="W132" s="24">
        <f>'9.2 melléklet'!W132+'9.3 melléklet'!W132+' 9.4 melléklet'!W132+'9.5 melléklet'!W132+'9.6 melléklet'!W132</f>
        <v>0</v>
      </c>
      <c r="X132" s="24">
        <f>'9.2 melléklet'!X132+'9.3 melléklet'!X132+' 9.4 melléklet'!X132+'9.5 melléklet'!X132+'9.6 melléklet'!X132</f>
        <v>0</v>
      </c>
      <c r="Y132" s="24">
        <f>'9.2 melléklet'!Y132+'9.3 melléklet'!Y132+' 9.4 melléklet'!Y132+'9.5 melléklet'!Y132+'9.6 melléklet'!Y132</f>
        <v>0</v>
      </c>
      <c r="Z132" s="24">
        <f>'9.2 melléklet'!Z132+'9.3 melléklet'!Z132+' 9.4 melléklet'!Z132+'9.5 melléklet'!Z132+'9.6 melléklet'!Z132</f>
        <v>0</v>
      </c>
      <c r="AA132" s="24">
        <f>'9.2 melléklet'!AA132+'9.3 melléklet'!AA132+' 9.4 melléklet'!AA132+'9.5 melléklet'!AA132+'9.6 melléklet'!AA132</f>
        <v>0</v>
      </c>
      <c r="AB132" s="24">
        <f>'9.2 melléklet'!AB132+'9.3 melléklet'!AB132+' 9.4 melléklet'!AB132+'9.5 melléklet'!AB132+'9.6 melléklet'!AB132</f>
        <v>0</v>
      </c>
    </row>
    <row r="133" spans="1:28" ht="25.5" x14ac:dyDescent="0.25">
      <c r="A133" s="151" t="s">
        <v>96</v>
      </c>
      <c r="B133" s="151"/>
      <c r="C133" s="23" t="s">
        <v>36</v>
      </c>
      <c r="D133" s="23" t="s">
        <v>338</v>
      </c>
      <c r="E133" s="24">
        <f>'9.2 melléklet'!E133+'9.3 melléklet'!E133+' 9.4 melléklet'!E133+'9.5 melléklet'!E133+'9.6 melléklet'!E133</f>
        <v>0</v>
      </c>
      <c r="F133" s="24">
        <f>'9.2 melléklet'!F133+'9.3 melléklet'!F133+' 9.4 melléklet'!F133+'9.5 melléklet'!F133+'9.6 melléklet'!F133</f>
        <v>0</v>
      </c>
      <c r="G133" s="24">
        <f>'9.2 melléklet'!G133+'9.3 melléklet'!G133+' 9.4 melléklet'!G133+'9.5 melléklet'!G133+'9.6 melléklet'!G133</f>
        <v>0</v>
      </c>
      <c r="H133" s="24">
        <f>'9.2 melléklet'!H133+'9.3 melléklet'!H133+' 9.4 melléklet'!H133+'9.5 melléklet'!H133+'9.6 melléklet'!H133</f>
        <v>0</v>
      </c>
      <c r="I133" s="24">
        <f>'9.2 melléklet'!I133+'9.3 melléklet'!I133+' 9.4 melléklet'!I133+'9.5 melléklet'!I133+'9.6 melléklet'!I133</f>
        <v>0</v>
      </c>
      <c r="J133" s="24">
        <f>'9.2 melléklet'!J133+'9.3 melléklet'!J133+' 9.4 melléklet'!J133+'9.5 melléklet'!J133+'9.6 melléklet'!J133</f>
        <v>0</v>
      </c>
      <c r="K133" s="24">
        <f>'9.2 melléklet'!K133+'9.3 melléklet'!K133+' 9.4 melléklet'!K133+'9.5 melléklet'!K133+'9.6 melléklet'!K133</f>
        <v>0</v>
      </c>
      <c r="L133" s="24">
        <f>'9.2 melléklet'!L133+'9.3 melléklet'!L133+' 9.4 melléklet'!L133+'9.5 melléklet'!L133+'9.6 melléklet'!L133</f>
        <v>0</v>
      </c>
      <c r="M133" s="24">
        <f>'9.2 melléklet'!M133+'9.3 melléklet'!M133+' 9.4 melléklet'!M133+'9.5 melléklet'!M133+'9.6 melléklet'!M133</f>
        <v>0</v>
      </c>
      <c r="N133" s="24">
        <f>'9.2 melléklet'!N133+'9.3 melléklet'!N133+' 9.4 melléklet'!N133+'9.5 melléklet'!N133+'9.6 melléklet'!N133</f>
        <v>0</v>
      </c>
      <c r="O133" s="24">
        <f>'9.2 melléklet'!O133+'9.3 melléklet'!O133+' 9.4 melléklet'!O133+'9.5 melléklet'!O133+'9.6 melléklet'!O133</f>
        <v>0</v>
      </c>
      <c r="P133" s="24">
        <f>'9.2 melléklet'!P133+'9.3 melléklet'!P133+' 9.4 melléklet'!P133+'9.5 melléklet'!P133+'9.6 melléklet'!P133</f>
        <v>0</v>
      </c>
      <c r="Q133" s="24">
        <f>'9.2 melléklet'!Q133+'9.3 melléklet'!Q133+' 9.4 melléklet'!Q133+'9.5 melléklet'!Q133+'9.6 melléklet'!Q133</f>
        <v>0</v>
      </c>
      <c r="R133" s="24">
        <f>'9.2 melléklet'!R133+'9.3 melléklet'!R133+' 9.4 melléklet'!R133+'9.5 melléklet'!R133+'9.6 melléklet'!R133</f>
        <v>0</v>
      </c>
      <c r="S133" s="24">
        <f>'9.2 melléklet'!S133+'9.3 melléklet'!S133+' 9.4 melléklet'!S133+'9.5 melléklet'!S133+'9.6 melléklet'!S133</f>
        <v>0</v>
      </c>
      <c r="T133" s="24">
        <f>'9.2 melléklet'!T133+'9.3 melléklet'!T133+' 9.4 melléklet'!T133+'9.5 melléklet'!T133+'9.6 melléklet'!T133</f>
        <v>0</v>
      </c>
      <c r="U133" s="24">
        <f>'9.2 melléklet'!U133+'9.3 melléklet'!U133+' 9.4 melléklet'!U133+'9.5 melléklet'!U133+'9.6 melléklet'!U133</f>
        <v>0</v>
      </c>
      <c r="V133" s="24">
        <f>'9.2 melléklet'!V133+'9.3 melléklet'!V133+' 9.4 melléklet'!V133+'9.5 melléklet'!V133+'9.6 melléklet'!V133</f>
        <v>0</v>
      </c>
      <c r="W133" s="24">
        <f>'9.2 melléklet'!W133+'9.3 melléklet'!W133+' 9.4 melléklet'!W133+'9.5 melléklet'!W133+'9.6 melléklet'!W133</f>
        <v>0</v>
      </c>
      <c r="X133" s="24">
        <f>'9.2 melléklet'!X133+'9.3 melléklet'!X133+' 9.4 melléklet'!X133+'9.5 melléklet'!X133+'9.6 melléklet'!X133</f>
        <v>0</v>
      </c>
      <c r="Y133" s="24">
        <f>'9.2 melléklet'!Y133+'9.3 melléklet'!Y133+' 9.4 melléklet'!Y133+'9.5 melléklet'!Y133+'9.6 melléklet'!Y133</f>
        <v>0</v>
      </c>
      <c r="Z133" s="24">
        <f>'9.2 melléklet'!Z133+'9.3 melléklet'!Z133+' 9.4 melléklet'!Z133+'9.5 melléklet'!Z133+'9.6 melléklet'!Z133</f>
        <v>0</v>
      </c>
      <c r="AA133" s="24">
        <f>'9.2 melléklet'!AA133+'9.3 melléklet'!AA133+' 9.4 melléklet'!AA133+'9.5 melléklet'!AA133+'9.6 melléklet'!AA133</f>
        <v>0</v>
      </c>
      <c r="AB133" s="24">
        <f>'9.2 melléklet'!AB133+'9.3 melléklet'!AB133+' 9.4 melléklet'!AB133+'9.5 melléklet'!AB133+'9.6 melléklet'!AB133</f>
        <v>0</v>
      </c>
    </row>
    <row r="134" spans="1:28" ht="25.5" x14ac:dyDescent="0.25">
      <c r="A134" s="151" t="s">
        <v>62</v>
      </c>
      <c r="B134" s="151"/>
      <c r="C134" s="23" t="s">
        <v>339</v>
      </c>
      <c r="D134" s="23" t="s">
        <v>340</v>
      </c>
      <c r="E134" s="24">
        <f>'9.2 melléklet'!E134+'9.3 melléklet'!E134+' 9.4 melléklet'!E134+'9.5 melléklet'!E134+'9.6 melléklet'!E134</f>
        <v>0</v>
      </c>
      <c r="F134" s="24">
        <f>'9.2 melléklet'!F134+'9.3 melléklet'!F134+' 9.4 melléklet'!F134+'9.5 melléklet'!F134+'9.6 melléklet'!F134</f>
        <v>0</v>
      </c>
      <c r="G134" s="24">
        <f>'9.2 melléklet'!G134+'9.3 melléklet'!G134+' 9.4 melléklet'!G134+'9.5 melléklet'!G134+'9.6 melléklet'!G134</f>
        <v>0</v>
      </c>
      <c r="H134" s="24">
        <f>'9.2 melléklet'!H134+'9.3 melléklet'!H134+' 9.4 melléklet'!H134+'9.5 melléklet'!H134+'9.6 melléklet'!H134</f>
        <v>0</v>
      </c>
      <c r="I134" s="24">
        <f>'9.2 melléklet'!I134+'9.3 melléklet'!I134+' 9.4 melléklet'!I134+'9.5 melléklet'!I134+'9.6 melléklet'!I134</f>
        <v>0</v>
      </c>
      <c r="J134" s="24">
        <f>'9.2 melléklet'!J134+'9.3 melléklet'!J134+' 9.4 melléklet'!J134+'9.5 melléklet'!J134+'9.6 melléklet'!J134</f>
        <v>0</v>
      </c>
      <c r="K134" s="24">
        <f>'9.2 melléklet'!K134+'9.3 melléklet'!K134+' 9.4 melléklet'!K134+'9.5 melléklet'!K134+'9.6 melléklet'!K134</f>
        <v>0</v>
      </c>
      <c r="L134" s="24">
        <f>'9.2 melléklet'!L134+'9.3 melléklet'!L134+' 9.4 melléklet'!L134+'9.5 melléklet'!L134+'9.6 melléklet'!L134</f>
        <v>0</v>
      </c>
      <c r="M134" s="24">
        <f>'9.2 melléklet'!M134+'9.3 melléklet'!M134+' 9.4 melléklet'!M134+'9.5 melléklet'!M134+'9.6 melléklet'!M134</f>
        <v>0</v>
      </c>
      <c r="N134" s="24">
        <f>'9.2 melléklet'!N134+'9.3 melléklet'!N134+' 9.4 melléklet'!N134+'9.5 melléklet'!N134+'9.6 melléklet'!N134</f>
        <v>0</v>
      </c>
      <c r="O134" s="24">
        <f>'9.2 melléklet'!O134+'9.3 melléklet'!O134+' 9.4 melléklet'!O134+'9.5 melléklet'!O134+'9.6 melléklet'!O134</f>
        <v>0</v>
      </c>
      <c r="P134" s="24">
        <f>'9.2 melléklet'!P134+'9.3 melléklet'!P134+' 9.4 melléklet'!P134+'9.5 melléklet'!P134+'9.6 melléklet'!P134</f>
        <v>0</v>
      </c>
      <c r="Q134" s="24">
        <f>'9.2 melléklet'!Q134+'9.3 melléklet'!Q134+' 9.4 melléklet'!Q134+'9.5 melléklet'!Q134+'9.6 melléklet'!Q134</f>
        <v>0</v>
      </c>
      <c r="R134" s="24">
        <f>'9.2 melléklet'!R134+'9.3 melléklet'!R134+' 9.4 melléklet'!R134+'9.5 melléklet'!R134+'9.6 melléklet'!R134</f>
        <v>0</v>
      </c>
      <c r="S134" s="24">
        <f>'9.2 melléklet'!S134+'9.3 melléklet'!S134+' 9.4 melléklet'!S134+'9.5 melléklet'!S134+'9.6 melléklet'!S134</f>
        <v>0</v>
      </c>
      <c r="T134" s="24">
        <f>'9.2 melléklet'!T134+'9.3 melléklet'!T134+' 9.4 melléklet'!T134+'9.5 melléklet'!T134+'9.6 melléklet'!T134</f>
        <v>0</v>
      </c>
      <c r="U134" s="24">
        <f>'9.2 melléklet'!U134+'9.3 melléklet'!U134+' 9.4 melléklet'!U134+'9.5 melléklet'!U134+'9.6 melléklet'!U134</f>
        <v>0</v>
      </c>
      <c r="V134" s="24">
        <f>'9.2 melléklet'!V134+'9.3 melléklet'!V134+' 9.4 melléklet'!V134+'9.5 melléklet'!V134+'9.6 melléklet'!V134</f>
        <v>0</v>
      </c>
      <c r="W134" s="24">
        <f>'9.2 melléklet'!W134+'9.3 melléklet'!W134+' 9.4 melléklet'!W134+'9.5 melléklet'!W134+'9.6 melléklet'!W134</f>
        <v>0</v>
      </c>
      <c r="X134" s="24">
        <f>'9.2 melléklet'!X134+'9.3 melléklet'!X134+' 9.4 melléklet'!X134+'9.5 melléklet'!X134+'9.6 melléklet'!X134</f>
        <v>0</v>
      </c>
      <c r="Y134" s="24">
        <f>'9.2 melléklet'!Y134+'9.3 melléklet'!Y134+' 9.4 melléklet'!Y134+'9.5 melléklet'!Y134+'9.6 melléklet'!Y134</f>
        <v>0</v>
      </c>
      <c r="Z134" s="24">
        <f>'9.2 melléklet'!Z134+'9.3 melléklet'!Z134+' 9.4 melléklet'!Z134+'9.5 melléklet'!Z134+'9.6 melléklet'!Z134</f>
        <v>0</v>
      </c>
      <c r="AA134" s="24">
        <f>'9.2 melléklet'!AA134+'9.3 melléklet'!AA134+' 9.4 melléklet'!AA134+'9.5 melléklet'!AA134+'9.6 melléklet'!AA134</f>
        <v>0</v>
      </c>
      <c r="AB134" s="24">
        <f>'9.2 melléklet'!AB134+'9.3 melléklet'!AB134+' 9.4 melléklet'!AB134+'9.5 melléklet'!AB134+'9.6 melléklet'!AB134</f>
        <v>0</v>
      </c>
    </row>
    <row r="135" spans="1:28" ht="25.5" x14ac:dyDescent="0.25">
      <c r="A135" s="151" t="s">
        <v>102</v>
      </c>
      <c r="B135" s="151"/>
      <c r="C135" s="23" t="s">
        <v>341</v>
      </c>
      <c r="D135" s="23" t="s">
        <v>342</v>
      </c>
      <c r="E135" s="24">
        <f>'9.2 melléklet'!E135+'9.3 melléklet'!E135+' 9.4 melléklet'!E135+'9.5 melléklet'!E135+'9.6 melléklet'!E135</f>
        <v>0</v>
      </c>
      <c r="F135" s="24">
        <f>'9.2 melléklet'!F135+'9.3 melléklet'!F135+' 9.4 melléklet'!F135+'9.5 melléklet'!F135+'9.6 melléklet'!F135</f>
        <v>0</v>
      </c>
      <c r="G135" s="24">
        <f>'9.2 melléklet'!G135+'9.3 melléklet'!G135+' 9.4 melléklet'!G135+'9.5 melléklet'!G135+'9.6 melléklet'!G135</f>
        <v>0</v>
      </c>
      <c r="H135" s="24">
        <f>'9.2 melléklet'!H135+'9.3 melléklet'!H135+' 9.4 melléklet'!H135+'9.5 melléklet'!H135+'9.6 melléklet'!H135</f>
        <v>0</v>
      </c>
      <c r="I135" s="24">
        <f>'9.2 melléklet'!I135+'9.3 melléklet'!I135+' 9.4 melléklet'!I135+'9.5 melléklet'!I135+'9.6 melléklet'!I135</f>
        <v>0</v>
      </c>
      <c r="J135" s="24">
        <f>'9.2 melléklet'!J135+'9.3 melléklet'!J135+' 9.4 melléklet'!J135+'9.5 melléklet'!J135+'9.6 melléklet'!J135</f>
        <v>0</v>
      </c>
      <c r="K135" s="24">
        <f>'9.2 melléklet'!K135+'9.3 melléklet'!K135+' 9.4 melléklet'!K135+'9.5 melléklet'!K135+'9.6 melléklet'!K135</f>
        <v>0</v>
      </c>
      <c r="L135" s="24">
        <f>'9.2 melléklet'!L135+'9.3 melléklet'!L135+' 9.4 melléklet'!L135+'9.5 melléklet'!L135+'9.6 melléklet'!L135</f>
        <v>0</v>
      </c>
      <c r="M135" s="24">
        <f>'9.2 melléklet'!M135+'9.3 melléklet'!M135+' 9.4 melléklet'!M135+'9.5 melléklet'!M135+'9.6 melléklet'!M135</f>
        <v>0</v>
      </c>
      <c r="N135" s="24">
        <f>'9.2 melléklet'!N135+'9.3 melléklet'!N135+' 9.4 melléklet'!N135+'9.5 melléklet'!N135+'9.6 melléklet'!N135</f>
        <v>0</v>
      </c>
      <c r="O135" s="24">
        <f>'9.2 melléklet'!O135+'9.3 melléklet'!O135+' 9.4 melléklet'!O135+'9.5 melléklet'!O135+'9.6 melléklet'!O135</f>
        <v>0</v>
      </c>
      <c r="P135" s="24">
        <f>'9.2 melléklet'!P135+'9.3 melléklet'!P135+' 9.4 melléklet'!P135+'9.5 melléklet'!P135+'9.6 melléklet'!P135</f>
        <v>0</v>
      </c>
      <c r="Q135" s="24">
        <f>'9.2 melléklet'!Q135+'9.3 melléklet'!Q135+' 9.4 melléklet'!Q135+'9.5 melléklet'!Q135+'9.6 melléklet'!Q135</f>
        <v>0</v>
      </c>
      <c r="R135" s="24">
        <f>'9.2 melléklet'!R135+'9.3 melléklet'!R135+' 9.4 melléklet'!R135+'9.5 melléklet'!R135+'9.6 melléklet'!R135</f>
        <v>0</v>
      </c>
      <c r="S135" s="24">
        <f>'9.2 melléklet'!S135+'9.3 melléklet'!S135+' 9.4 melléklet'!S135+'9.5 melléklet'!S135+'9.6 melléklet'!S135</f>
        <v>0</v>
      </c>
      <c r="T135" s="24">
        <f>'9.2 melléklet'!T135+'9.3 melléklet'!T135+' 9.4 melléklet'!T135+'9.5 melléklet'!T135+'9.6 melléklet'!T135</f>
        <v>0</v>
      </c>
      <c r="U135" s="24">
        <f>'9.2 melléklet'!U135+'9.3 melléklet'!U135+' 9.4 melléklet'!U135+'9.5 melléklet'!U135+'9.6 melléklet'!U135</f>
        <v>0</v>
      </c>
      <c r="V135" s="24">
        <f>'9.2 melléklet'!V135+'9.3 melléklet'!V135+' 9.4 melléklet'!V135+'9.5 melléklet'!V135+'9.6 melléklet'!V135</f>
        <v>0</v>
      </c>
      <c r="W135" s="24">
        <f>'9.2 melléklet'!W135+'9.3 melléklet'!W135+' 9.4 melléklet'!W135+'9.5 melléklet'!W135+'9.6 melléklet'!W135</f>
        <v>0</v>
      </c>
      <c r="X135" s="24">
        <f>'9.2 melléklet'!X135+'9.3 melléklet'!X135+' 9.4 melléklet'!X135+'9.5 melléklet'!X135+'9.6 melléklet'!X135</f>
        <v>0</v>
      </c>
      <c r="Y135" s="24">
        <f>'9.2 melléklet'!Y135+'9.3 melléklet'!Y135+' 9.4 melléklet'!Y135+'9.5 melléklet'!Y135+'9.6 melléklet'!Y135</f>
        <v>0</v>
      </c>
      <c r="Z135" s="24">
        <f>'9.2 melléklet'!Z135+'9.3 melléklet'!Z135+' 9.4 melléklet'!Z135+'9.5 melléklet'!Z135+'9.6 melléklet'!Z135</f>
        <v>0</v>
      </c>
      <c r="AA135" s="24">
        <f>'9.2 melléklet'!AA135+'9.3 melléklet'!AA135+' 9.4 melléklet'!AA135+'9.5 melléklet'!AA135+'9.6 melléklet'!AA135</f>
        <v>0</v>
      </c>
      <c r="AB135" s="24">
        <f>'9.2 melléklet'!AB135+'9.3 melléklet'!AB135+' 9.4 melléklet'!AB135+'9.5 melléklet'!AB135+'9.6 melléklet'!AB135</f>
        <v>0</v>
      </c>
    </row>
    <row r="136" spans="1:28" x14ac:dyDescent="0.25">
      <c r="A136" s="151" t="s">
        <v>103</v>
      </c>
      <c r="B136" s="151"/>
      <c r="C136" s="23" t="s">
        <v>37</v>
      </c>
      <c r="D136" s="23" t="s">
        <v>343</v>
      </c>
      <c r="E136" s="24">
        <f>'9.2 melléklet'!E136+'9.3 melléklet'!E136+' 9.4 melléklet'!E136+'9.5 melléklet'!E136+'9.6 melléklet'!E136</f>
        <v>0</v>
      </c>
      <c r="F136" s="24">
        <f>'9.2 melléklet'!F136+'9.3 melléklet'!F136+' 9.4 melléklet'!F136+'9.5 melléklet'!F136+'9.6 melléklet'!F136</f>
        <v>0</v>
      </c>
      <c r="G136" s="24">
        <f>'9.2 melléklet'!G136+'9.3 melléklet'!G136+' 9.4 melléklet'!G136+'9.5 melléklet'!G136+'9.6 melléklet'!G136</f>
        <v>0</v>
      </c>
      <c r="H136" s="24">
        <f>'9.2 melléklet'!H136+'9.3 melléklet'!H136+' 9.4 melléklet'!H136+'9.5 melléklet'!H136+'9.6 melléklet'!H136</f>
        <v>0</v>
      </c>
      <c r="I136" s="24">
        <f>'9.2 melléklet'!I136+'9.3 melléklet'!I136+' 9.4 melléklet'!I136+'9.5 melléklet'!I136+'9.6 melléklet'!I136</f>
        <v>0</v>
      </c>
      <c r="J136" s="24">
        <f>'9.2 melléklet'!J136+'9.3 melléklet'!J136+' 9.4 melléklet'!J136+'9.5 melléklet'!J136+'9.6 melléklet'!J136</f>
        <v>0</v>
      </c>
      <c r="K136" s="24">
        <f>'9.2 melléklet'!K136+'9.3 melléklet'!K136+' 9.4 melléklet'!K136+'9.5 melléklet'!K136+'9.6 melléklet'!K136</f>
        <v>0</v>
      </c>
      <c r="L136" s="24">
        <f>'9.2 melléklet'!L136+'9.3 melléklet'!L136+' 9.4 melléklet'!L136+'9.5 melléklet'!L136+'9.6 melléklet'!L136</f>
        <v>0</v>
      </c>
      <c r="M136" s="24">
        <f>'9.2 melléklet'!M136+'9.3 melléklet'!M136+' 9.4 melléklet'!M136+'9.5 melléklet'!M136+'9.6 melléklet'!M136</f>
        <v>0</v>
      </c>
      <c r="N136" s="24">
        <f>'9.2 melléklet'!N136+'9.3 melléklet'!N136+' 9.4 melléklet'!N136+'9.5 melléklet'!N136+'9.6 melléklet'!N136</f>
        <v>0</v>
      </c>
      <c r="O136" s="24">
        <f>'9.2 melléklet'!O136+'9.3 melléklet'!O136+' 9.4 melléklet'!O136+'9.5 melléklet'!O136+'9.6 melléklet'!O136</f>
        <v>0</v>
      </c>
      <c r="P136" s="24">
        <f>'9.2 melléklet'!P136+'9.3 melléklet'!P136+' 9.4 melléklet'!P136+'9.5 melléklet'!P136+'9.6 melléklet'!P136</f>
        <v>0</v>
      </c>
      <c r="Q136" s="24">
        <f>'9.2 melléklet'!Q136+'9.3 melléklet'!Q136+' 9.4 melléklet'!Q136+'9.5 melléklet'!Q136+'9.6 melléklet'!Q136</f>
        <v>0</v>
      </c>
      <c r="R136" s="24">
        <f>'9.2 melléklet'!R136+'9.3 melléklet'!R136+' 9.4 melléklet'!R136+'9.5 melléklet'!R136+'9.6 melléklet'!R136</f>
        <v>0</v>
      </c>
      <c r="S136" s="24">
        <f>'9.2 melléklet'!S136+'9.3 melléklet'!S136+' 9.4 melléklet'!S136+'9.5 melléklet'!S136+'9.6 melléklet'!S136</f>
        <v>0</v>
      </c>
      <c r="T136" s="24">
        <f>'9.2 melléklet'!T136+'9.3 melléklet'!T136+' 9.4 melléklet'!T136+'9.5 melléklet'!T136+'9.6 melléklet'!T136</f>
        <v>0</v>
      </c>
      <c r="U136" s="24">
        <f>'9.2 melléklet'!U136+'9.3 melléklet'!U136+' 9.4 melléklet'!U136+'9.5 melléklet'!U136+'9.6 melléklet'!U136</f>
        <v>0</v>
      </c>
      <c r="V136" s="24">
        <f>'9.2 melléklet'!V136+'9.3 melléklet'!V136+' 9.4 melléklet'!V136+'9.5 melléklet'!V136+'9.6 melléklet'!V136</f>
        <v>0</v>
      </c>
      <c r="W136" s="24">
        <f>'9.2 melléklet'!W136+'9.3 melléklet'!W136+' 9.4 melléklet'!W136+'9.5 melléklet'!W136+'9.6 melléklet'!W136</f>
        <v>0</v>
      </c>
      <c r="X136" s="24">
        <f>'9.2 melléklet'!X136+'9.3 melléklet'!X136+' 9.4 melléklet'!X136+'9.5 melléklet'!X136+'9.6 melléklet'!X136</f>
        <v>0</v>
      </c>
      <c r="Y136" s="24">
        <f>'9.2 melléklet'!Y136+'9.3 melléklet'!Y136+' 9.4 melléklet'!Y136+'9.5 melléklet'!Y136+'9.6 melléklet'!Y136</f>
        <v>0</v>
      </c>
      <c r="Z136" s="24">
        <f>'9.2 melléklet'!Z136+'9.3 melléklet'!Z136+' 9.4 melléklet'!Z136+'9.5 melléklet'!Z136+'9.6 melléklet'!Z136</f>
        <v>0</v>
      </c>
      <c r="AA136" s="24">
        <f>'9.2 melléklet'!AA136+'9.3 melléklet'!AA136+' 9.4 melléklet'!AA136+'9.5 melléklet'!AA136+'9.6 melléklet'!AA136</f>
        <v>0</v>
      </c>
      <c r="AB136" s="24">
        <f>'9.2 melléklet'!AB136+'9.3 melléklet'!AB136+' 9.4 melléklet'!AB136+'9.5 melléklet'!AB136+'9.6 melléklet'!AB136</f>
        <v>0</v>
      </c>
    </row>
    <row r="137" spans="1:28" ht="25.5" x14ac:dyDescent="0.25">
      <c r="A137" s="151" t="s">
        <v>104</v>
      </c>
      <c r="B137" s="151"/>
      <c r="C137" s="23" t="s">
        <v>344</v>
      </c>
      <c r="D137" s="23" t="s">
        <v>345</v>
      </c>
      <c r="E137" s="24">
        <f>'9.2 melléklet'!E137+'9.3 melléklet'!E137+' 9.4 melléklet'!E137+'9.5 melléklet'!E137+'9.6 melléklet'!E137</f>
        <v>0</v>
      </c>
      <c r="F137" s="24">
        <f>'9.2 melléklet'!F137+'9.3 melléklet'!F137+' 9.4 melléklet'!F137+'9.5 melléklet'!F137+'9.6 melléklet'!F137</f>
        <v>0</v>
      </c>
      <c r="G137" s="24">
        <f>'9.2 melléklet'!G137+'9.3 melléklet'!G137+' 9.4 melléklet'!G137+'9.5 melléklet'!G137+'9.6 melléklet'!G137</f>
        <v>0</v>
      </c>
      <c r="H137" s="24">
        <f>'9.2 melléklet'!H137+'9.3 melléklet'!H137+' 9.4 melléklet'!H137+'9.5 melléklet'!H137+'9.6 melléklet'!H137</f>
        <v>0</v>
      </c>
      <c r="I137" s="24">
        <f>'9.2 melléklet'!I137+'9.3 melléklet'!I137+' 9.4 melléklet'!I137+'9.5 melléklet'!I137+'9.6 melléklet'!I137</f>
        <v>0</v>
      </c>
      <c r="J137" s="24">
        <f>'9.2 melléklet'!J137+'9.3 melléklet'!J137+' 9.4 melléklet'!J137+'9.5 melléklet'!J137+'9.6 melléklet'!J137</f>
        <v>0</v>
      </c>
      <c r="K137" s="24">
        <f>'9.2 melléklet'!K137+'9.3 melléklet'!K137+' 9.4 melléklet'!K137+'9.5 melléklet'!K137+'9.6 melléklet'!K137</f>
        <v>0</v>
      </c>
      <c r="L137" s="24">
        <f>'9.2 melléklet'!L137+'9.3 melléklet'!L137+' 9.4 melléklet'!L137+'9.5 melléklet'!L137+'9.6 melléklet'!L137</f>
        <v>0</v>
      </c>
      <c r="M137" s="24">
        <f>'9.2 melléklet'!M137+'9.3 melléklet'!M137+' 9.4 melléklet'!M137+'9.5 melléklet'!M137+'9.6 melléklet'!M137</f>
        <v>0</v>
      </c>
      <c r="N137" s="24">
        <f>'9.2 melléklet'!N137+'9.3 melléklet'!N137+' 9.4 melléklet'!N137+'9.5 melléklet'!N137+'9.6 melléklet'!N137</f>
        <v>0</v>
      </c>
      <c r="O137" s="24">
        <f>'9.2 melléklet'!O137+'9.3 melléklet'!O137+' 9.4 melléklet'!O137+'9.5 melléklet'!O137+'9.6 melléklet'!O137</f>
        <v>0</v>
      </c>
      <c r="P137" s="24">
        <f>'9.2 melléklet'!P137+'9.3 melléklet'!P137+' 9.4 melléklet'!P137+'9.5 melléklet'!P137+'9.6 melléklet'!P137</f>
        <v>0</v>
      </c>
      <c r="Q137" s="24">
        <f>'9.2 melléklet'!Q137+'9.3 melléklet'!Q137+' 9.4 melléklet'!Q137+'9.5 melléklet'!Q137+'9.6 melléklet'!Q137</f>
        <v>0</v>
      </c>
      <c r="R137" s="24">
        <f>'9.2 melléklet'!R137+'9.3 melléklet'!R137+' 9.4 melléklet'!R137+'9.5 melléklet'!R137+'9.6 melléklet'!R137</f>
        <v>0</v>
      </c>
      <c r="S137" s="24">
        <f>'9.2 melléklet'!S137+'9.3 melléklet'!S137+' 9.4 melléklet'!S137+'9.5 melléklet'!S137+'9.6 melléklet'!S137</f>
        <v>0</v>
      </c>
      <c r="T137" s="24">
        <f>'9.2 melléklet'!T137+'9.3 melléklet'!T137+' 9.4 melléklet'!T137+'9.5 melléklet'!T137+'9.6 melléklet'!T137</f>
        <v>0</v>
      </c>
      <c r="U137" s="24">
        <f>'9.2 melléklet'!U137+'9.3 melléklet'!U137+' 9.4 melléklet'!U137+'9.5 melléklet'!U137+'9.6 melléklet'!U137</f>
        <v>0</v>
      </c>
      <c r="V137" s="24">
        <f>'9.2 melléklet'!V137+'9.3 melléklet'!V137+' 9.4 melléklet'!V137+'9.5 melléklet'!V137+'9.6 melléklet'!V137</f>
        <v>0</v>
      </c>
      <c r="W137" s="24">
        <f>'9.2 melléklet'!W137+'9.3 melléklet'!W137+' 9.4 melléklet'!W137+'9.5 melléklet'!W137+'9.6 melléklet'!W137</f>
        <v>0</v>
      </c>
      <c r="X137" s="24">
        <f>'9.2 melléklet'!X137+'9.3 melléklet'!X137+' 9.4 melléklet'!X137+'9.5 melléklet'!X137+'9.6 melléklet'!X137</f>
        <v>0</v>
      </c>
      <c r="Y137" s="24">
        <f>'9.2 melléklet'!Y137+'9.3 melléklet'!Y137+' 9.4 melléklet'!Y137+'9.5 melléklet'!Y137+'9.6 melléklet'!Y137</f>
        <v>0</v>
      </c>
      <c r="Z137" s="24">
        <f>'9.2 melléklet'!Z137+'9.3 melléklet'!Z137+' 9.4 melléklet'!Z137+'9.5 melléklet'!Z137+'9.6 melléklet'!Z137</f>
        <v>0</v>
      </c>
      <c r="AA137" s="24">
        <f>'9.2 melléklet'!AA137+'9.3 melléklet'!AA137+' 9.4 melléklet'!AA137+'9.5 melléklet'!AA137+'9.6 melléklet'!AA137</f>
        <v>0</v>
      </c>
      <c r="AB137" s="24">
        <f>'9.2 melléklet'!AB137+'9.3 melléklet'!AB137+' 9.4 melléklet'!AB137+'9.5 melléklet'!AB137+'9.6 melléklet'!AB137</f>
        <v>0</v>
      </c>
    </row>
    <row r="138" spans="1:28" x14ac:dyDescent="0.25">
      <c r="A138" s="151" t="s">
        <v>105</v>
      </c>
      <c r="B138" s="151"/>
      <c r="C138" s="23" t="s">
        <v>354</v>
      </c>
      <c r="D138" s="23" t="s">
        <v>346</v>
      </c>
      <c r="E138" s="24">
        <f>'9.2 melléklet'!E138+'9.3 melléklet'!E138+' 9.4 melléklet'!E138+'9.5 melléklet'!E138+'9.6 melléklet'!E138</f>
        <v>0</v>
      </c>
      <c r="F138" s="24">
        <f>'9.2 melléklet'!F138+'9.3 melléklet'!F138+' 9.4 melléklet'!F138+'9.5 melléklet'!F138+'9.6 melléklet'!F138</f>
        <v>0</v>
      </c>
      <c r="G138" s="24">
        <f>'9.2 melléklet'!G138+'9.3 melléklet'!G138+' 9.4 melléklet'!G138+'9.5 melléklet'!G138+'9.6 melléklet'!G138</f>
        <v>0</v>
      </c>
      <c r="H138" s="24">
        <f>'9.2 melléklet'!H138+'9.3 melléklet'!H138+' 9.4 melléklet'!H138+'9.5 melléklet'!H138+'9.6 melléklet'!H138</f>
        <v>0</v>
      </c>
      <c r="I138" s="24">
        <f>'9.2 melléklet'!I138+'9.3 melléklet'!I138+' 9.4 melléklet'!I138+'9.5 melléklet'!I138+'9.6 melléklet'!I138</f>
        <v>0</v>
      </c>
      <c r="J138" s="24">
        <f>'9.2 melléklet'!J138+'9.3 melléklet'!J138+' 9.4 melléklet'!J138+'9.5 melléklet'!J138+'9.6 melléklet'!J138</f>
        <v>0</v>
      </c>
      <c r="K138" s="24">
        <f>'9.2 melléklet'!K138+'9.3 melléklet'!K138+' 9.4 melléklet'!K138+'9.5 melléklet'!K138+'9.6 melléklet'!K138</f>
        <v>0</v>
      </c>
      <c r="L138" s="24">
        <f>'9.2 melléklet'!L138+'9.3 melléklet'!L138+' 9.4 melléklet'!L138+'9.5 melléklet'!L138+'9.6 melléklet'!L138</f>
        <v>0</v>
      </c>
      <c r="M138" s="24">
        <f>'9.2 melléklet'!M138+'9.3 melléklet'!M138+' 9.4 melléklet'!M138+'9.5 melléklet'!M138+'9.6 melléklet'!M138</f>
        <v>0</v>
      </c>
      <c r="N138" s="24">
        <f>'9.2 melléklet'!N138+'9.3 melléklet'!N138+' 9.4 melléklet'!N138+'9.5 melléklet'!N138+'9.6 melléklet'!N138</f>
        <v>0</v>
      </c>
      <c r="O138" s="24">
        <f>'9.2 melléklet'!O138+'9.3 melléklet'!O138+' 9.4 melléklet'!O138+'9.5 melléklet'!O138+'9.6 melléklet'!O138</f>
        <v>0</v>
      </c>
      <c r="P138" s="24">
        <f>'9.2 melléklet'!P138+'9.3 melléklet'!P138+' 9.4 melléklet'!P138+'9.5 melléklet'!P138+'9.6 melléklet'!P138</f>
        <v>0</v>
      </c>
      <c r="Q138" s="24">
        <f>'9.2 melléklet'!Q138+'9.3 melléklet'!Q138+' 9.4 melléklet'!Q138+'9.5 melléklet'!Q138+'9.6 melléklet'!Q138</f>
        <v>0</v>
      </c>
      <c r="R138" s="24">
        <f>'9.2 melléklet'!R138+'9.3 melléklet'!R138+' 9.4 melléklet'!R138+'9.5 melléklet'!R138+'9.6 melléklet'!R138</f>
        <v>0</v>
      </c>
      <c r="S138" s="24">
        <f>'9.2 melléklet'!S138+'9.3 melléklet'!S138+' 9.4 melléklet'!S138+'9.5 melléklet'!S138+'9.6 melléklet'!S138</f>
        <v>0</v>
      </c>
      <c r="T138" s="24">
        <f>'9.2 melléklet'!T138+'9.3 melléklet'!T138+' 9.4 melléklet'!T138+'9.5 melléklet'!T138+'9.6 melléklet'!T138</f>
        <v>0</v>
      </c>
      <c r="U138" s="24">
        <f>'9.2 melléklet'!U138+'9.3 melléklet'!U138+' 9.4 melléklet'!U138+'9.5 melléklet'!U138+'9.6 melléklet'!U138</f>
        <v>0</v>
      </c>
      <c r="V138" s="24">
        <f>'9.2 melléklet'!V138+'9.3 melléklet'!V138+' 9.4 melléklet'!V138+'9.5 melléklet'!V138+'9.6 melléklet'!V138</f>
        <v>0</v>
      </c>
      <c r="W138" s="24">
        <f>'9.2 melléklet'!W138+'9.3 melléklet'!W138+' 9.4 melléklet'!W138+'9.5 melléklet'!W138+'9.6 melléklet'!W138</f>
        <v>0</v>
      </c>
      <c r="X138" s="24">
        <f>'9.2 melléklet'!X138+'9.3 melléklet'!X138+' 9.4 melléklet'!X138+'9.5 melléklet'!X138+'9.6 melléklet'!X138</f>
        <v>0</v>
      </c>
      <c r="Y138" s="24">
        <f>'9.2 melléklet'!Y138+'9.3 melléklet'!Y138+' 9.4 melléklet'!Y138+'9.5 melléklet'!Y138+'9.6 melléklet'!Y138</f>
        <v>0</v>
      </c>
      <c r="Z138" s="24">
        <f>'9.2 melléklet'!Z138+'9.3 melléklet'!Z138+' 9.4 melléklet'!Z138+'9.5 melléklet'!Z138+'9.6 melléklet'!Z138</f>
        <v>0</v>
      </c>
      <c r="AA138" s="24">
        <f>'9.2 melléklet'!AA138+'9.3 melléklet'!AA138+' 9.4 melléklet'!AA138+'9.5 melléklet'!AA138+'9.6 melléklet'!AA138</f>
        <v>0</v>
      </c>
      <c r="AB138" s="24">
        <f>'9.2 melléklet'!AB138+'9.3 melléklet'!AB138+' 9.4 melléklet'!AB138+'9.5 melléklet'!AB138+'9.6 melléklet'!AB138</f>
        <v>0</v>
      </c>
    </row>
    <row r="139" spans="1:28" ht="25.5" x14ac:dyDescent="0.25">
      <c r="A139" s="155" t="s">
        <v>112</v>
      </c>
      <c r="B139" s="155"/>
      <c r="C139" s="30" t="s">
        <v>355</v>
      </c>
      <c r="D139" s="30" t="s">
        <v>333</v>
      </c>
      <c r="E139" s="31">
        <f>'9.2 melléklet'!E139+'9.3 melléklet'!E139+' 9.4 melléklet'!E139+'9.5 melléklet'!E139+'9.6 melléklet'!E139</f>
        <v>0</v>
      </c>
      <c r="F139" s="31">
        <f>'9.2 melléklet'!F139+'9.3 melléklet'!F139+' 9.4 melléklet'!F139+'9.5 melléklet'!F139+'9.6 melléklet'!F139</f>
        <v>0</v>
      </c>
      <c r="G139" s="31">
        <f>'9.2 melléklet'!G139+'9.3 melléklet'!G139+' 9.4 melléklet'!G139+'9.5 melléklet'!G139+'9.6 melléklet'!G139</f>
        <v>0</v>
      </c>
      <c r="H139" s="31">
        <f>'9.2 melléklet'!H139+'9.3 melléklet'!H139+' 9.4 melléklet'!H139+'9.5 melléklet'!H139+'9.6 melléklet'!H139</f>
        <v>0</v>
      </c>
      <c r="I139" s="31">
        <f>'9.2 melléklet'!I139+'9.3 melléklet'!I139+' 9.4 melléklet'!I139+'9.5 melléklet'!I139+'9.6 melléklet'!I139</f>
        <v>0</v>
      </c>
      <c r="J139" s="31">
        <f>'9.2 melléklet'!J139+'9.3 melléklet'!J139+' 9.4 melléklet'!J139+'9.5 melléklet'!J139+'9.6 melléklet'!J139</f>
        <v>0</v>
      </c>
      <c r="K139" s="31">
        <f>'9.2 melléklet'!K139+'9.3 melléklet'!K139+' 9.4 melléklet'!K139+'9.5 melléklet'!K139+'9.6 melléklet'!K139</f>
        <v>0</v>
      </c>
      <c r="L139" s="31">
        <f>'9.2 melléklet'!L139+'9.3 melléklet'!L139+' 9.4 melléklet'!L139+'9.5 melléklet'!L139+'9.6 melléklet'!L139</f>
        <v>0</v>
      </c>
      <c r="M139" s="31">
        <f>'9.2 melléklet'!M139+'9.3 melléklet'!M139+' 9.4 melléklet'!M139+'9.5 melléklet'!M139+'9.6 melléklet'!M139</f>
        <v>0</v>
      </c>
      <c r="N139" s="31">
        <f>'9.2 melléklet'!N139+'9.3 melléklet'!N139+' 9.4 melléklet'!N139+'9.5 melléklet'!N139+'9.6 melléklet'!N139</f>
        <v>0</v>
      </c>
      <c r="O139" s="31">
        <f>'9.2 melléklet'!O139+'9.3 melléklet'!O139+' 9.4 melléklet'!O139+'9.5 melléklet'!O139+'9.6 melléklet'!O139</f>
        <v>0</v>
      </c>
      <c r="P139" s="31">
        <f>'9.2 melléklet'!P139+'9.3 melléklet'!P139+' 9.4 melléklet'!P139+'9.5 melléklet'!P139+'9.6 melléklet'!P139</f>
        <v>0</v>
      </c>
      <c r="Q139" s="31">
        <f>'9.2 melléklet'!Q139+'9.3 melléklet'!Q139+' 9.4 melléklet'!Q139+'9.5 melléklet'!Q139+'9.6 melléklet'!Q139</f>
        <v>0</v>
      </c>
      <c r="R139" s="31">
        <f>'9.2 melléklet'!R139+'9.3 melléklet'!R139+' 9.4 melléklet'!R139+'9.5 melléklet'!R139+'9.6 melléklet'!R139</f>
        <v>0</v>
      </c>
      <c r="S139" s="31">
        <f>'9.2 melléklet'!S139+'9.3 melléklet'!S139+' 9.4 melléklet'!S139+'9.5 melléklet'!S139+'9.6 melléklet'!S139</f>
        <v>0</v>
      </c>
      <c r="T139" s="31">
        <f>'9.2 melléklet'!T139+'9.3 melléklet'!T139+' 9.4 melléklet'!T139+'9.5 melléklet'!T139+'9.6 melléklet'!T139</f>
        <v>0</v>
      </c>
      <c r="U139" s="31">
        <f>'9.2 melléklet'!U139+'9.3 melléklet'!U139+' 9.4 melléklet'!U139+'9.5 melléklet'!U139+'9.6 melléklet'!U139</f>
        <v>0</v>
      </c>
      <c r="V139" s="31">
        <f>'9.2 melléklet'!V139+'9.3 melléklet'!V139+' 9.4 melléklet'!V139+'9.5 melléklet'!V139+'9.6 melléklet'!V139</f>
        <v>0</v>
      </c>
      <c r="W139" s="31">
        <f>'9.2 melléklet'!W139+'9.3 melléklet'!W139+' 9.4 melléklet'!W139+'9.5 melléklet'!W139+'9.6 melléklet'!W139</f>
        <v>0</v>
      </c>
      <c r="X139" s="31">
        <f>'9.2 melléklet'!X139+'9.3 melléklet'!X139+' 9.4 melléklet'!X139+'9.5 melléklet'!X139+'9.6 melléklet'!X139</f>
        <v>0</v>
      </c>
      <c r="Y139" s="31">
        <f>'9.2 melléklet'!Y139+'9.3 melléklet'!Y139+' 9.4 melléklet'!Y139+'9.5 melléklet'!Y139+'9.6 melléklet'!Y139</f>
        <v>0</v>
      </c>
      <c r="Z139" s="31">
        <f>'9.2 melléklet'!Z139+'9.3 melléklet'!Z139+' 9.4 melléklet'!Z139+'9.5 melléklet'!Z139+'9.6 melléklet'!Z139</f>
        <v>0</v>
      </c>
      <c r="AA139" s="31">
        <f>'9.2 melléklet'!AA139+'9.3 melléklet'!AA139+' 9.4 melléklet'!AA139+'9.5 melléklet'!AA139+'9.6 melléklet'!AA139</f>
        <v>0</v>
      </c>
      <c r="AB139" s="31">
        <f>'9.2 melléklet'!AB139+'9.3 melléklet'!AB139+' 9.4 melléklet'!AB139+'9.5 melléklet'!AB139+'9.6 melléklet'!AB139</f>
        <v>0</v>
      </c>
    </row>
    <row r="140" spans="1:28" x14ac:dyDescent="0.25">
      <c r="A140" s="155" t="s">
        <v>113</v>
      </c>
      <c r="B140" s="155"/>
      <c r="C140" s="30" t="s">
        <v>356</v>
      </c>
      <c r="D140" s="30" t="s">
        <v>334</v>
      </c>
      <c r="E140" s="31">
        <f>'9.2 melléklet'!E140+'9.3 melléklet'!E140+' 9.4 melléklet'!E140+'9.5 melléklet'!E140+'9.6 melléklet'!E140</f>
        <v>0</v>
      </c>
      <c r="F140" s="31">
        <f>'9.2 melléklet'!F140+'9.3 melléklet'!F140+' 9.4 melléklet'!F140+'9.5 melléklet'!F140+'9.6 melléklet'!F140</f>
        <v>0</v>
      </c>
      <c r="G140" s="31">
        <f>'9.2 melléklet'!G140+'9.3 melléklet'!G140+' 9.4 melléklet'!G140+'9.5 melléklet'!G140+'9.6 melléklet'!G140</f>
        <v>0</v>
      </c>
      <c r="H140" s="31">
        <f>'9.2 melléklet'!H140+'9.3 melléklet'!H140+' 9.4 melléklet'!H140+'9.5 melléklet'!H140+'9.6 melléklet'!H140</f>
        <v>0</v>
      </c>
      <c r="I140" s="31">
        <f>'9.2 melléklet'!I140+'9.3 melléklet'!I140+' 9.4 melléklet'!I140+'9.5 melléklet'!I140+'9.6 melléklet'!I140</f>
        <v>0</v>
      </c>
      <c r="J140" s="31">
        <f>'9.2 melléklet'!J140+'9.3 melléklet'!J140+' 9.4 melléklet'!J140+'9.5 melléklet'!J140+'9.6 melléklet'!J140</f>
        <v>0</v>
      </c>
      <c r="K140" s="31">
        <f>'9.2 melléklet'!K140+'9.3 melléklet'!K140+' 9.4 melléklet'!K140+'9.5 melléklet'!K140+'9.6 melléklet'!K140</f>
        <v>0</v>
      </c>
      <c r="L140" s="31">
        <f>'9.2 melléklet'!L140+'9.3 melléklet'!L140+' 9.4 melléklet'!L140+'9.5 melléklet'!L140+'9.6 melléklet'!L140</f>
        <v>0</v>
      </c>
      <c r="M140" s="31">
        <f>'9.2 melléklet'!M140+'9.3 melléklet'!M140+' 9.4 melléklet'!M140+'9.5 melléklet'!M140+'9.6 melléklet'!M140</f>
        <v>0</v>
      </c>
      <c r="N140" s="31">
        <f>'9.2 melléklet'!N140+'9.3 melléklet'!N140+' 9.4 melléklet'!N140+'9.5 melléklet'!N140+'9.6 melléklet'!N140</f>
        <v>0</v>
      </c>
      <c r="O140" s="31">
        <f>'9.2 melléklet'!O140+'9.3 melléklet'!O140+' 9.4 melléklet'!O140+'9.5 melléklet'!O140+'9.6 melléklet'!O140</f>
        <v>0</v>
      </c>
      <c r="P140" s="31">
        <f>'9.2 melléklet'!P140+'9.3 melléklet'!P140+' 9.4 melléklet'!P140+'9.5 melléklet'!P140+'9.6 melléklet'!P140</f>
        <v>0</v>
      </c>
      <c r="Q140" s="31">
        <f>'9.2 melléklet'!Q140+'9.3 melléklet'!Q140+' 9.4 melléklet'!Q140+'9.5 melléklet'!Q140+'9.6 melléklet'!Q140</f>
        <v>0</v>
      </c>
      <c r="R140" s="31">
        <f>'9.2 melléklet'!R140+'9.3 melléklet'!R140+' 9.4 melléklet'!R140+'9.5 melléklet'!R140+'9.6 melléklet'!R140</f>
        <v>0</v>
      </c>
      <c r="S140" s="31">
        <f>'9.2 melléklet'!S140+'9.3 melléklet'!S140+' 9.4 melléklet'!S140+'9.5 melléklet'!S140+'9.6 melléklet'!S140</f>
        <v>0</v>
      </c>
      <c r="T140" s="31">
        <f>'9.2 melléklet'!T140+'9.3 melléklet'!T140+' 9.4 melléklet'!T140+'9.5 melléklet'!T140+'9.6 melléklet'!T140</f>
        <v>0</v>
      </c>
      <c r="U140" s="31">
        <f>'9.2 melléklet'!U140+'9.3 melléklet'!U140+' 9.4 melléklet'!U140+'9.5 melléklet'!U140+'9.6 melléklet'!U140</f>
        <v>0</v>
      </c>
      <c r="V140" s="31">
        <f>'9.2 melléklet'!V140+'9.3 melléklet'!V140+' 9.4 melléklet'!V140+'9.5 melléklet'!V140+'9.6 melléklet'!V140</f>
        <v>0</v>
      </c>
      <c r="W140" s="31">
        <f>'9.2 melléklet'!W140+'9.3 melléklet'!W140+' 9.4 melléklet'!W140+'9.5 melléklet'!W140+'9.6 melléklet'!W140</f>
        <v>0</v>
      </c>
      <c r="X140" s="31">
        <f>'9.2 melléklet'!X140+'9.3 melléklet'!X140+' 9.4 melléklet'!X140+'9.5 melléklet'!X140+'9.6 melléklet'!X140</f>
        <v>0</v>
      </c>
      <c r="Y140" s="31">
        <f>'9.2 melléklet'!Y140+'9.3 melléklet'!Y140+' 9.4 melléklet'!Y140+'9.5 melléklet'!Y140+'9.6 melléklet'!Y140</f>
        <v>0</v>
      </c>
      <c r="Z140" s="31">
        <f>'9.2 melléklet'!Z140+'9.3 melléklet'!Z140+' 9.4 melléklet'!Z140+'9.5 melléklet'!Z140+'9.6 melléklet'!Z140</f>
        <v>0</v>
      </c>
      <c r="AA140" s="31">
        <f>'9.2 melléklet'!AA140+'9.3 melléklet'!AA140+' 9.4 melléklet'!AA140+'9.5 melléklet'!AA140+'9.6 melléklet'!AA140</f>
        <v>0</v>
      </c>
      <c r="AB140" s="31">
        <f>'9.2 melléklet'!AB140+'9.3 melléklet'!AB140+' 9.4 melléklet'!AB140+'9.5 melléklet'!AB140+'9.6 melléklet'!AB140</f>
        <v>0</v>
      </c>
    </row>
    <row r="141" spans="1:28" ht="25.5" x14ac:dyDescent="0.25">
      <c r="A141" s="155" t="s">
        <v>114</v>
      </c>
      <c r="B141" s="155"/>
      <c r="C141" s="30" t="s">
        <v>347</v>
      </c>
      <c r="D141" s="30" t="s">
        <v>348</v>
      </c>
      <c r="E141" s="31">
        <f>'9.2 melléklet'!E141+'9.3 melléklet'!E141+' 9.4 melléklet'!E141+'9.5 melléklet'!E141+'9.6 melléklet'!E141</f>
        <v>0</v>
      </c>
      <c r="F141" s="31">
        <f>'9.2 melléklet'!F141+'9.3 melléklet'!F141+' 9.4 melléklet'!F141+'9.5 melléklet'!F141+'9.6 melléklet'!F141</f>
        <v>0</v>
      </c>
      <c r="G141" s="31">
        <f>'9.2 melléklet'!G141+'9.3 melléklet'!G141+' 9.4 melléklet'!G141+'9.5 melléklet'!G141+'9.6 melléklet'!G141</f>
        <v>0</v>
      </c>
      <c r="H141" s="31">
        <f>'9.2 melléklet'!H141+'9.3 melléklet'!H141+' 9.4 melléklet'!H141+'9.5 melléklet'!H141+'9.6 melléklet'!H141</f>
        <v>0</v>
      </c>
      <c r="I141" s="31">
        <f>'9.2 melléklet'!I141+'9.3 melléklet'!I141+' 9.4 melléklet'!I141+'9.5 melléklet'!I141+'9.6 melléklet'!I141</f>
        <v>0</v>
      </c>
      <c r="J141" s="31">
        <f>'9.2 melléklet'!J141+'9.3 melléklet'!J141+' 9.4 melléklet'!J141+'9.5 melléklet'!J141+'9.6 melléklet'!J141</f>
        <v>0</v>
      </c>
      <c r="K141" s="31">
        <f>'9.2 melléklet'!K141+'9.3 melléklet'!K141+' 9.4 melléklet'!K141+'9.5 melléklet'!K141+'9.6 melléklet'!K141</f>
        <v>0</v>
      </c>
      <c r="L141" s="31">
        <f>'9.2 melléklet'!L141+'9.3 melléklet'!L141+' 9.4 melléklet'!L141+'9.5 melléklet'!L141+'9.6 melléklet'!L141</f>
        <v>0</v>
      </c>
      <c r="M141" s="31">
        <f>'9.2 melléklet'!M141+'9.3 melléklet'!M141+' 9.4 melléklet'!M141+'9.5 melléklet'!M141+'9.6 melléklet'!M141</f>
        <v>0</v>
      </c>
      <c r="N141" s="31">
        <f>'9.2 melléklet'!N141+'9.3 melléklet'!N141+' 9.4 melléklet'!N141+'9.5 melléklet'!N141+'9.6 melléklet'!N141</f>
        <v>0</v>
      </c>
      <c r="O141" s="31">
        <f>'9.2 melléklet'!O141+'9.3 melléklet'!O141+' 9.4 melléklet'!O141+'9.5 melléklet'!O141+'9.6 melléklet'!O141</f>
        <v>0</v>
      </c>
      <c r="P141" s="31">
        <f>'9.2 melléklet'!P141+'9.3 melléklet'!P141+' 9.4 melléklet'!P141+'9.5 melléklet'!P141+'9.6 melléklet'!P141</f>
        <v>0</v>
      </c>
      <c r="Q141" s="31">
        <f>'9.2 melléklet'!Q141+'9.3 melléklet'!Q141+' 9.4 melléklet'!Q141+'9.5 melléklet'!Q141+'9.6 melléklet'!Q141</f>
        <v>0</v>
      </c>
      <c r="R141" s="31">
        <f>'9.2 melléklet'!R141+'9.3 melléklet'!R141+' 9.4 melléklet'!R141+'9.5 melléklet'!R141+'9.6 melléklet'!R141</f>
        <v>0</v>
      </c>
      <c r="S141" s="31">
        <f>'9.2 melléklet'!S141+'9.3 melléklet'!S141+' 9.4 melléklet'!S141+'9.5 melléklet'!S141+'9.6 melléklet'!S141</f>
        <v>0</v>
      </c>
      <c r="T141" s="31">
        <f>'9.2 melléklet'!T141+'9.3 melléklet'!T141+' 9.4 melléklet'!T141+'9.5 melléklet'!T141+'9.6 melléklet'!T141</f>
        <v>0</v>
      </c>
      <c r="U141" s="31">
        <f>'9.2 melléklet'!U141+'9.3 melléklet'!U141+' 9.4 melléklet'!U141+'9.5 melléklet'!U141+'9.6 melléklet'!U141</f>
        <v>0</v>
      </c>
      <c r="V141" s="31">
        <f>'9.2 melléklet'!V141+'9.3 melléklet'!V141+' 9.4 melléklet'!V141+'9.5 melléklet'!V141+'9.6 melléklet'!V141</f>
        <v>0</v>
      </c>
      <c r="W141" s="31">
        <f>'9.2 melléklet'!W141+'9.3 melléklet'!W141+' 9.4 melléklet'!W141+'9.5 melléklet'!W141+'9.6 melléklet'!W141</f>
        <v>0</v>
      </c>
      <c r="X141" s="31">
        <f>'9.2 melléklet'!X141+'9.3 melléklet'!X141+' 9.4 melléklet'!X141+'9.5 melléklet'!X141+'9.6 melléklet'!X141</f>
        <v>0</v>
      </c>
      <c r="Y141" s="31">
        <f>'9.2 melléklet'!Y141+'9.3 melléklet'!Y141+' 9.4 melléklet'!Y141+'9.5 melléklet'!Y141+'9.6 melléklet'!Y141</f>
        <v>0</v>
      </c>
      <c r="Z141" s="31">
        <f>'9.2 melléklet'!Z141+'9.3 melléklet'!Z141+' 9.4 melléklet'!Z141+'9.5 melléklet'!Z141+'9.6 melléklet'!Z141</f>
        <v>0</v>
      </c>
      <c r="AA141" s="31">
        <f>'9.2 melléklet'!AA141+'9.3 melléklet'!AA141+' 9.4 melléklet'!AA141+'9.5 melléklet'!AA141+'9.6 melléklet'!AA141</f>
        <v>0</v>
      </c>
      <c r="AB141" s="31">
        <f>'9.2 melléklet'!AB141+'9.3 melléklet'!AB141+' 9.4 melléklet'!AB141+'9.5 melléklet'!AB141+'9.6 melléklet'!AB141</f>
        <v>0</v>
      </c>
    </row>
    <row r="142" spans="1:28" x14ac:dyDescent="0.25">
      <c r="A142" s="155" t="s">
        <v>119</v>
      </c>
      <c r="B142" s="155"/>
      <c r="C142" s="30" t="s">
        <v>349</v>
      </c>
      <c r="D142" s="30" t="s">
        <v>350</v>
      </c>
      <c r="E142" s="31">
        <f>'9.2 melléklet'!E142+'9.3 melléklet'!E142+' 9.4 melléklet'!E142+'9.5 melléklet'!E142+'9.6 melléklet'!E142</f>
        <v>0</v>
      </c>
      <c r="F142" s="31">
        <f>'9.2 melléklet'!F142+'9.3 melléklet'!F142+' 9.4 melléklet'!F142+'9.5 melléklet'!F142+'9.6 melléklet'!F142</f>
        <v>0</v>
      </c>
      <c r="G142" s="31">
        <f>'9.2 melléklet'!G142+'9.3 melléklet'!G142+' 9.4 melléklet'!G142+'9.5 melléklet'!G142+'9.6 melléklet'!G142</f>
        <v>0</v>
      </c>
      <c r="H142" s="31">
        <f>'9.2 melléklet'!H142+'9.3 melléklet'!H142+' 9.4 melléklet'!H142+'9.5 melléklet'!H142+'9.6 melléklet'!H142</f>
        <v>0</v>
      </c>
      <c r="I142" s="31">
        <f>'9.2 melléklet'!I142+'9.3 melléklet'!I142+' 9.4 melléklet'!I142+'9.5 melléklet'!I142+'9.6 melléklet'!I142</f>
        <v>0</v>
      </c>
      <c r="J142" s="31">
        <f>'9.2 melléklet'!J142+'9.3 melléklet'!J142+' 9.4 melléklet'!J142+'9.5 melléklet'!J142+'9.6 melléklet'!J142</f>
        <v>0</v>
      </c>
      <c r="K142" s="31">
        <f>'9.2 melléklet'!K142+'9.3 melléklet'!K142+' 9.4 melléklet'!K142+'9.5 melléklet'!K142+'9.6 melléklet'!K142</f>
        <v>0</v>
      </c>
      <c r="L142" s="31">
        <f>'9.2 melléklet'!L142+'9.3 melléklet'!L142+' 9.4 melléklet'!L142+'9.5 melléklet'!L142+'9.6 melléklet'!L142</f>
        <v>0</v>
      </c>
      <c r="M142" s="31">
        <f>'9.2 melléklet'!M142+'9.3 melléklet'!M142+' 9.4 melléklet'!M142+'9.5 melléklet'!M142+'9.6 melléklet'!M142</f>
        <v>0</v>
      </c>
      <c r="N142" s="31">
        <f>'9.2 melléklet'!N142+'9.3 melléklet'!N142+' 9.4 melléklet'!N142+'9.5 melléklet'!N142+'9.6 melléklet'!N142</f>
        <v>0</v>
      </c>
      <c r="O142" s="31">
        <f>'9.2 melléklet'!O142+'9.3 melléklet'!O142+' 9.4 melléklet'!O142+'9.5 melléklet'!O142+'9.6 melléklet'!O142</f>
        <v>0</v>
      </c>
      <c r="P142" s="31">
        <f>'9.2 melléklet'!P142+'9.3 melléklet'!P142+' 9.4 melléklet'!P142+'9.5 melléklet'!P142+'9.6 melléklet'!P142</f>
        <v>0</v>
      </c>
      <c r="Q142" s="31">
        <f>'9.2 melléklet'!Q142+'9.3 melléklet'!Q142+' 9.4 melléklet'!Q142+'9.5 melléklet'!Q142+'9.6 melléklet'!Q142</f>
        <v>0</v>
      </c>
      <c r="R142" s="31">
        <f>'9.2 melléklet'!R142+'9.3 melléklet'!R142+' 9.4 melléklet'!R142+'9.5 melléklet'!R142+'9.6 melléklet'!R142</f>
        <v>0</v>
      </c>
      <c r="S142" s="31">
        <f>'9.2 melléklet'!S142+'9.3 melléklet'!S142+' 9.4 melléklet'!S142+'9.5 melléklet'!S142+'9.6 melléklet'!S142</f>
        <v>0</v>
      </c>
      <c r="T142" s="31">
        <f>'9.2 melléklet'!T142+'9.3 melléklet'!T142+' 9.4 melléklet'!T142+'9.5 melléklet'!T142+'9.6 melléklet'!T142</f>
        <v>0</v>
      </c>
      <c r="U142" s="31">
        <f>'9.2 melléklet'!U142+'9.3 melléklet'!U142+' 9.4 melléklet'!U142+'9.5 melléklet'!U142+'9.6 melléklet'!U142</f>
        <v>0</v>
      </c>
      <c r="V142" s="31">
        <f>'9.2 melléklet'!V142+'9.3 melléklet'!V142+' 9.4 melléklet'!V142+'9.5 melléklet'!V142+'9.6 melléklet'!V142</f>
        <v>0</v>
      </c>
      <c r="W142" s="31">
        <f>'9.2 melléklet'!W142+'9.3 melléklet'!W142+' 9.4 melléklet'!W142+'9.5 melléklet'!W142+'9.6 melléklet'!W142</f>
        <v>0</v>
      </c>
      <c r="X142" s="31">
        <f>'9.2 melléklet'!X142+'9.3 melléklet'!X142+' 9.4 melléklet'!X142+'9.5 melléklet'!X142+'9.6 melléklet'!X142</f>
        <v>0</v>
      </c>
      <c r="Y142" s="31">
        <f>'9.2 melléklet'!Y142+'9.3 melléklet'!Y142+' 9.4 melléklet'!Y142+'9.5 melléklet'!Y142+'9.6 melléklet'!Y142</f>
        <v>0</v>
      </c>
      <c r="Z142" s="31">
        <f>'9.2 melléklet'!Z142+'9.3 melléklet'!Z142+' 9.4 melléklet'!Z142+'9.5 melléklet'!Z142+'9.6 melléklet'!Z142</f>
        <v>0</v>
      </c>
      <c r="AA142" s="31">
        <f>'9.2 melléklet'!AA142+'9.3 melléklet'!AA142+' 9.4 melléklet'!AA142+'9.5 melléklet'!AA142+'9.6 melléklet'!AA142</f>
        <v>0</v>
      </c>
      <c r="AB142" s="31">
        <f>'9.2 melléklet'!AB142+'9.3 melléklet'!AB142+' 9.4 melléklet'!AB142+'9.5 melléklet'!AB142+'9.6 melléklet'!AB142</f>
        <v>0</v>
      </c>
    </row>
    <row r="143" spans="1:28" ht="25.5" x14ac:dyDescent="0.25">
      <c r="A143" s="145" t="s">
        <v>121</v>
      </c>
      <c r="B143" s="145"/>
      <c r="C143" s="33" t="s">
        <v>357</v>
      </c>
      <c r="D143" s="33" t="s">
        <v>351</v>
      </c>
      <c r="E143" s="34">
        <f>'9.2 melléklet'!E143+'9.3 melléklet'!E143+' 9.4 melléklet'!E143+'9.5 melléklet'!E143+'9.6 melléklet'!E143</f>
        <v>0</v>
      </c>
      <c r="F143" s="34">
        <f>'9.2 melléklet'!F143+'9.3 melléklet'!F143+' 9.4 melléklet'!F143+'9.5 melléklet'!F143+'9.6 melléklet'!F143</f>
        <v>0</v>
      </c>
      <c r="G143" s="34">
        <f>'9.2 melléklet'!G143+'9.3 melléklet'!G143+' 9.4 melléklet'!G143+'9.5 melléklet'!G143+'9.6 melléklet'!G143</f>
        <v>0</v>
      </c>
      <c r="H143" s="34">
        <f>'9.2 melléklet'!H143+'9.3 melléklet'!H143+' 9.4 melléklet'!H143+'9.5 melléklet'!H143+'9.6 melléklet'!H143</f>
        <v>0</v>
      </c>
      <c r="I143" s="34">
        <f>'9.2 melléklet'!I143+'9.3 melléklet'!I143+' 9.4 melléklet'!I143+'9.5 melléklet'!I143+'9.6 melléklet'!I143</f>
        <v>0</v>
      </c>
      <c r="J143" s="34">
        <f>'9.2 melléklet'!J143+'9.3 melléklet'!J143+' 9.4 melléklet'!J143+'9.5 melléklet'!J143+'9.6 melléklet'!J143</f>
        <v>0</v>
      </c>
      <c r="K143" s="34">
        <f>'9.2 melléklet'!K143+'9.3 melléklet'!K143+' 9.4 melléklet'!K143+'9.5 melléklet'!K143+'9.6 melléklet'!K143</f>
        <v>0</v>
      </c>
      <c r="L143" s="34">
        <f>'9.2 melléklet'!L143+'9.3 melléklet'!L143+' 9.4 melléklet'!L143+'9.5 melléklet'!L143+'9.6 melléklet'!L143</f>
        <v>0</v>
      </c>
      <c r="M143" s="34">
        <f>'9.2 melléklet'!M143+'9.3 melléklet'!M143+' 9.4 melléklet'!M143+'9.5 melléklet'!M143+'9.6 melléklet'!M143</f>
        <v>0</v>
      </c>
      <c r="N143" s="34">
        <f>'9.2 melléklet'!N143+'9.3 melléklet'!N143+' 9.4 melléklet'!N143+'9.5 melléklet'!N143+'9.6 melléklet'!N143</f>
        <v>0</v>
      </c>
      <c r="O143" s="34">
        <f>'9.2 melléklet'!O143+'9.3 melléklet'!O143+' 9.4 melléklet'!O143+'9.5 melléklet'!O143+'9.6 melléklet'!O143</f>
        <v>0</v>
      </c>
      <c r="P143" s="34">
        <f>'9.2 melléklet'!P143+'9.3 melléklet'!P143+' 9.4 melléklet'!P143+'9.5 melléklet'!P143+'9.6 melléklet'!P143</f>
        <v>0</v>
      </c>
      <c r="Q143" s="34">
        <f>'9.2 melléklet'!Q143+'9.3 melléklet'!Q143+' 9.4 melléklet'!Q143+'9.5 melléklet'!Q143+'9.6 melléklet'!Q143</f>
        <v>0</v>
      </c>
      <c r="R143" s="34">
        <f>'9.2 melléklet'!R143+'9.3 melléklet'!R143+' 9.4 melléklet'!R143+'9.5 melléklet'!R143+'9.6 melléklet'!R143</f>
        <v>0</v>
      </c>
      <c r="S143" s="34">
        <f>'9.2 melléklet'!S143+'9.3 melléklet'!S143+' 9.4 melléklet'!S143+'9.5 melléklet'!S143+'9.6 melléklet'!S143</f>
        <v>0</v>
      </c>
      <c r="T143" s="34">
        <f>'9.2 melléklet'!T143+'9.3 melléklet'!T143+' 9.4 melléklet'!T143+'9.5 melléklet'!T143+'9.6 melléklet'!T143</f>
        <v>0</v>
      </c>
      <c r="U143" s="34">
        <f>'9.2 melléklet'!U143+'9.3 melléklet'!U143+' 9.4 melléklet'!U143+'9.5 melléklet'!U143+'9.6 melléklet'!U143</f>
        <v>0</v>
      </c>
      <c r="V143" s="34">
        <f>'9.2 melléklet'!V143+'9.3 melléklet'!V143+' 9.4 melléklet'!V143+'9.5 melléklet'!V143+'9.6 melléklet'!V143</f>
        <v>0</v>
      </c>
      <c r="W143" s="34">
        <f>'9.2 melléklet'!W143+'9.3 melléklet'!W143+' 9.4 melléklet'!W143+'9.5 melléklet'!W143+'9.6 melléklet'!W143</f>
        <v>0</v>
      </c>
      <c r="X143" s="34">
        <f>'9.2 melléklet'!X143+'9.3 melléklet'!X143+' 9.4 melléklet'!X143+'9.5 melléklet'!X143+'9.6 melléklet'!X143</f>
        <v>0</v>
      </c>
      <c r="Y143" s="34">
        <f>'9.2 melléklet'!Y143+'9.3 melléklet'!Y143+' 9.4 melléklet'!Y143+'9.5 melléklet'!Y143+'9.6 melléklet'!Y143</f>
        <v>0</v>
      </c>
      <c r="Z143" s="34">
        <f>'9.2 melléklet'!Z143+'9.3 melléklet'!Z143+' 9.4 melléklet'!Z143+'9.5 melléklet'!Z143+'9.6 melléklet'!Z143</f>
        <v>0</v>
      </c>
      <c r="AA143" s="34">
        <f>'9.2 melléklet'!AA143+'9.3 melléklet'!AA143+' 9.4 melléklet'!AA143+'9.5 melléklet'!AA143+'9.6 melléklet'!AA143</f>
        <v>0</v>
      </c>
      <c r="AB143" s="34">
        <f>'9.2 melléklet'!AB143+'9.3 melléklet'!AB143+' 9.4 melléklet'!AB143+'9.5 melléklet'!AB143+'9.6 melléklet'!AB143</f>
        <v>0</v>
      </c>
    </row>
    <row r="144" spans="1:28" x14ac:dyDescent="0.25">
      <c r="A144" s="163" t="s">
        <v>122</v>
      </c>
      <c r="B144" s="163"/>
      <c r="C144" s="37" t="s">
        <v>358</v>
      </c>
      <c r="D144" s="37" t="s">
        <v>359</v>
      </c>
      <c r="E144" s="38">
        <f>'9.2 melléklet'!E144+'9.3 melléklet'!E144+' 9.4 melléklet'!E144+'9.5 melléklet'!E144+'9.6 melléklet'!E144</f>
        <v>533375660</v>
      </c>
      <c r="F144" s="38">
        <f>'9.2 melléklet'!F144+'9.3 melléklet'!F144+' 9.4 melléklet'!F144+'9.5 melléklet'!F144+'9.6 melléklet'!F144</f>
        <v>0</v>
      </c>
      <c r="G144" s="38">
        <f>'9.2 melléklet'!G144+'9.3 melléklet'!G144+' 9.4 melléklet'!G144+'9.5 melléklet'!G144+'9.6 melléklet'!G144</f>
        <v>223594266</v>
      </c>
      <c r="H144" s="55">
        <f>'9.2 melléklet'!H144+'9.3 melléklet'!H144+' 9.4 melléklet'!H144+'9.5 melléklet'!H144+'9.6 melléklet'!H144</f>
        <v>756969926</v>
      </c>
      <c r="I144" s="38">
        <f>'9.2 melléklet'!I144+'9.3 melléklet'!I144+' 9.4 melléklet'!I144+'9.5 melléklet'!I144+'9.6 melléklet'!I144</f>
        <v>23754637</v>
      </c>
      <c r="J144" s="38">
        <f>'9.2 melléklet'!J144+'9.3 melléklet'!J144+' 9.4 melléklet'!J144+'9.5 melléklet'!J144+'9.6 melléklet'!J144</f>
        <v>500000</v>
      </c>
      <c r="K144" s="38">
        <f>'9.2 melléklet'!K144+'9.3 melléklet'!K144+' 9.4 melléklet'!K144+'9.5 melléklet'!K144+'9.6 melléklet'!K144</f>
        <v>22580189</v>
      </c>
      <c r="L144" s="55">
        <f>'9.2 melléklet'!L144+'9.3 melléklet'!L144+' 9.4 melléklet'!L144+'9.5 melléklet'!L144+'9.6 melléklet'!L144</f>
        <v>46834826</v>
      </c>
      <c r="M144" s="38">
        <f>'9.2 melléklet'!M144+'9.3 melléklet'!M144+' 9.4 melléklet'!M144+'9.5 melléklet'!M144+'9.6 melléklet'!M144</f>
        <v>0</v>
      </c>
      <c r="N144" s="38">
        <f>'9.2 melléklet'!N144+'9.3 melléklet'!N144+' 9.4 melléklet'!N144+'9.5 melléklet'!N144+'9.6 melléklet'!N144</f>
        <v>0</v>
      </c>
      <c r="O144" s="38">
        <f>'9.2 melléklet'!O144+'9.3 melléklet'!O144+' 9.4 melléklet'!O144+'9.5 melléklet'!O144+'9.6 melléklet'!O144</f>
        <v>0</v>
      </c>
      <c r="P144" s="55">
        <f>'9.2 melléklet'!P144+'9.3 melléklet'!P144+' 9.4 melléklet'!P144+'9.5 melléklet'!P144+'9.6 melléklet'!P144</f>
        <v>0</v>
      </c>
      <c r="Q144" s="38">
        <f>'9.2 melléklet'!Q144+'9.3 melléklet'!Q144+' 9.4 melléklet'!Q144+'9.5 melléklet'!Q144+'9.6 melléklet'!Q144</f>
        <v>0</v>
      </c>
      <c r="R144" s="38">
        <f>'9.2 melléklet'!R144+'9.3 melléklet'!R144+' 9.4 melléklet'!R144+'9.5 melléklet'!R144+'9.6 melléklet'!R144</f>
        <v>0</v>
      </c>
      <c r="S144" s="38">
        <f>'9.2 melléklet'!S144+'9.3 melléklet'!S144+' 9.4 melléklet'!S144+'9.5 melléklet'!S144+'9.6 melléklet'!S144</f>
        <v>0</v>
      </c>
      <c r="T144" s="55">
        <f>'9.2 melléklet'!T144+'9.3 melléklet'!T144+' 9.4 melléklet'!T144+'9.5 melléklet'!T144+'9.6 melléklet'!T144</f>
        <v>0</v>
      </c>
      <c r="U144" s="38">
        <f>'9.2 melléklet'!U144+'9.3 melléklet'!U144+' 9.4 melléklet'!U144+'9.5 melléklet'!U144+'9.6 melléklet'!U144</f>
        <v>0</v>
      </c>
      <c r="V144" s="38">
        <f>'9.2 melléklet'!V144+'9.3 melléklet'!V144+' 9.4 melléklet'!V144+'9.5 melléklet'!V144+'9.6 melléklet'!V144</f>
        <v>0</v>
      </c>
      <c r="W144" s="38">
        <f>'9.2 melléklet'!W144+'9.3 melléklet'!W144+' 9.4 melléklet'!W144+'9.5 melléklet'!W144+'9.6 melléklet'!W144</f>
        <v>0</v>
      </c>
      <c r="X144" s="55">
        <f>'9.2 melléklet'!X144+'9.3 melléklet'!X144+' 9.4 melléklet'!X144+'9.5 melléklet'!X144+'9.6 melléklet'!X144</f>
        <v>0</v>
      </c>
      <c r="Y144" s="38">
        <f>'9.2 melléklet'!Y144+'9.3 melléklet'!Y144+' 9.4 melléklet'!Y144+'9.5 melléklet'!Y144+'9.6 melléklet'!Y144</f>
        <v>557130297</v>
      </c>
      <c r="Z144" s="38">
        <f>'9.2 melléklet'!Z144+'9.3 melléklet'!Z144+' 9.4 melléklet'!Z144+'9.5 melléklet'!Z144+'9.6 melléklet'!Z144</f>
        <v>500000</v>
      </c>
      <c r="AA144" s="38">
        <f>'9.2 melléklet'!AA144+'9.3 melléklet'!AA144+' 9.4 melléklet'!AA144+'9.5 melléklet'!AA144+'9.6 melléklet'!AA144</f>
        <v>246174455</v>
      </c>
      <c r="AB144" s="55">
        <f>'9.2 melléklet'!AB144+'9.3 melléklet'!AB144+' 9.4 melléklet'!AB144+'9.5 melléklet'!AB144+'9.6 melléklet'!AB144</f>
        <v>803804752</v>
      </c>
    </row>
    <row r="145" spans="1:28" x14ac:dyDescent="0.25">
      <c r="A145" s="5"/>
      <c r="B145" s="6"/>
      <c r="C145" s="7"/>
      <c r="D145" s="7"/>
      <c r="E145" s="7"/>
      <c r="F145" s="7"/>
      <c r="G145" s="7"/>
      <c r="H145" s="8">
        <f>H111-H144</f>
        <v>0</v>
      </c>
      <c r="I145" s="7"/>
      <c r="J145" s="7"/>
      <c r="K145" s="7"/>
      <c r="L145" s="8">
        <f>L111-L144</f>
        <v>0</v>
      </c>
      <c r="M145" s="7"/>
      <c r="N145" s="7"/>
      <c r="O145" s="7"/>
      <c r="P145" s="8">
        <f>P111-P144</f>
        <v>0</v>
      </c>
      <c r="Q145" s="7"/>
      <c r="R145" s="7"/>
      <c r="S145" s="7"/>
      <c r="T145" s="8">
        <f>T111-T144</f>
        <v>0</v>
      </c>
      <c r="U145" s="7"/>
      <c r="V145" s="7"/>
      <c r="W145" s="7"/>
      <c r="X145" s="8">
        <f>X111-X144</f>
        <v>0</v>
      </c>
      <c r="Y145" s="7"/>
      <c r="Z145" s="7"/>
      <c r="AA145" s="7"/>
      <c r="AB145" s="8">
        <f>AB111-AB144</f>
        <v>0</v>
      </c>
    </row>
    <row r="146" spans="1:28" x14ac:dyDescent="0.25">
      <c r="A146" s="9"/>
      <c r="B146" s="10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</row>
    <row r="147" spans="1:28" x14ac:dyDescent="0.25">
      <c r="A147" s="12" t="s">
        <v>57</v>
      </c>
      <c r="B147" s="12"/>
      <c r="C147" s="13"/>
      <c r="D147" s="22"/>
      <c r="E147" s="191">
        <f>'9.2 melléklet'!E147:H147+'9.3 melléklet'!E147:H147+' 9.4 melléklet'!E147:H147+'9.5 melléklet'!E147:H147+'9.6 melléklet'!E147:H147</f>
        <v>122</v>
      </c>
      <c r="F147" s="192"/>
      <c r="G147" s="192"/>
      <c r="H147" s="193"/>
      <c r="I147" s="191">
        <f>'9.2 melléklet'!I147:L147+'9.3 melléklet'!I147:L147+' 9.4 melléklet'!I147:L147+'9.5 melléklet'!I147:L147+'9.6 melléklet'!I147:L147</f>
        <v>1</v>
      </c>
      <c r="J147" s="192"/>
      <c r="K147" s="192"/>
      <c r="L147" s="193"/>
      <c r="M147" s="191">
        <f>'9.2 melléklet'!M147:P147+'9.3 melléklet'!M147:P147+' 9.4 melléklet'!M147:P147+'9.5 melléklet'!M147:P147+'9.6 melléklet'!M147:P147</f>
        <v>122</v>
      </c>
      <c r="N147" s="192"/>
      <c r="O147" s="192"/>
      <c r="P147" s="193"/>
      <c r="Q147" s="191">
        <f>'9.2 melléklet'!Q147:T147+'9.3 melléklet'!Q147:T147+' 9.4 melléklet'!Q147:T147+'9.5 melléklet'!Q147:T147+'9.6 melléklet'!Q147:T147</f>
        <v>122</v>
      </c>
      <c r="R147" s="192"/>
      <c r="S147" s="192"/>
      <c r="T147" s="193"/>
      <c r="U147" s="191">
        <f>'9.2 melléklet'!U147:X147+'9.3 melléklet'!U147:X147+' 9.4 melléklet'!U147:X147+'9.5 melléklet'!U147:X147+'9.6 melléklet'!U147:X147</f>
        <v>122</v>
      </c>
      <c r="V147" s="192"/>
      <c r="W147" s="192"/>
      <c r="X147" s="193"/>
      <c r="Y147" s="191">
        <f>'9.2 melléklet'!Y147:AB147+'9.3 melléklet'!Y147:AB147+' 9.4 melléklet'!Y147:AB147+'9.5 melléklet'!Y147:AB147+'9.6 melléklet'!Y147:AB147</f>
        <v>123</v>
      </c>
      <c r="Z147" s="192"/>
      <c r="AA147" s="192"/>
      <c r="AB147" s="193"/>
    </row>
    <row r="148" spans="1:28" x14ac:dyDescent="0.25">
      <c r="A148" s="194"/>
      <c r="B148" s="195"/>
      <c r="C148" s="196"/>
      <c r="D148" s="20"/>
      <c r="E148" s="191"/>
      <c r="F148" s="192"/>
      <c r="G148" s="192"/>
      <c r="H148" s="193"/>
      <c r="I148" s="188"/>
      <c r="J148" s="188"/>
      <c r="K148" s="188"/>
      <c r="L148" s="188"/>
      <c r="M148" s="188"/>
      <c r="N148" s="188"/>
      <c r="O148" s="188"/>
      <c r="P148" s="188"/>
      <c r="Q148" s="188"/>
      <c r="R148" s="188"/>
      <c r="S148" s="188"/>
      <c r="T148" s="188"/>
      <c r="U148" s="188"/>
      <c r="V148" s="188"/>
      <c r="W148" s="188"/>
      <c r="X148" s="188"/>
      <c r="Y148" s="188"/>
      <c r="Z148" s="188"/>
      <c r="AA148" s="188"/>
      <c r="AB148" s="188"/>
    </row>
    <row r="149" spans="1:28" x14ac:dyDescent="0.25">
      <c r="A149" s="14"/>
      <c r="B149" s="14"/>
      <c r="C149" s="15"/>
      <c r="D149" s="15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</row>
  </sheetData>
  <mergeCells count="184">
    <mergeCell ref="I147:L147"/>
    <mergeCell ref="M147:P147"/>
    <mergeCell ref="Q147:T147"/>
    <mergeCell ref="U147:X147"/>
    <mergeCell ref="Y147:AB147"/>
    <mergeCell ref="I148:L148"/>
    <mergeCell ref="M148:P148"/>
    <mergeCell ref="Q148:T148"/>
    <mergeCell ref="U148:X148"/>
    <mergeCell ref="Y148:AB148"/>
    <mergeCell ref="I116:L116"/>
    <mergeCell ref="M116:P116"/>
    <mergeCell ref="Q116:T116"/>
    <mergeCell ref="U116:X116"/>
    <mergeCell ref="Y116:AB116"/>
    <mergeCell ref="I117:L117"/>
    <mergeCell ref="M117:P117"/>
    <mergeCell ref="Q117:T117"/>
    <mergeCell ref="U117:X117"/>
    <mergeCell ref="Y117:AB117"/>
    <mergeCell ref="I6:L6"/>
    <mergeCell ref="M6:P6"/>
    <mergeCell ref="Q6:T6"/>
    <mergeCell ref="U6:X6"/>
    <mergeCell ref="Y6:AB6"/>
    <mergeCell ref="I9:L9"/>
    <mergeCell ref="M9:P9"/>
    <mergeCell ref="Q9:T9"/>
    <mergeCell ref="U9:X9"/>
    <mergeCell ref="Y9:AB9"/>
    <mergeCell ref="I3:L3"/>
    <mergeCell ref="M3:P3"/>
    <mergeCell ref="Q3:T3"/>
    <mergeCell ref="U3:X3"/>
    <mergeCell ref="Y3:AB3"/>
    <mergeCell ref="I4:L4"/>
    <mergeCell ref="M4:P4"/>
    <mergeCell ref="Q4:T4"/>
    <mergeCell ref="U4:X4"/>
    <mergeCell ref="Y4:AB4"/>
    <mergeCell ref="A144:B144"/>
    <mergeCell ref="E147:H147"/>
    <mergeCell ref="A148:C148"/>
    <mergeCell ref="E148:H148"/>
    <mergeCell ref="A139:B139"/>
    <mergeCell ref="A140:B140"/>
    <mergeCell ref="A141:B141"/>
    <mergeCell ref="A142:B142"/>
    <mergeCell ref="A143:B143"/>
    <mergeCell ref="A134:B134"/>
    <mergeCell ref="A135:B135"/>
    <mergeCell ref="A136:B136"/>
    <mergeCell ref="A137:B137"/>
    <mergeCell ref="A138:B138"/>
    <mergeCell ref="A129:B129"/>
    <mergeCell ref="A130:B130"/>
    <mergeCell ref="A131:B131"/>
    <mergeCell ref="A132:B132"/>
    <mergeCell ref="A133:B133"/>
    <mergeCell ref="A124:B124"/>
    <mergeCell ref="A125:B125"/>
    <mergeCell ref="A126:B126"/>
    <mergeCell ref="A127:B127"/>
    <mergeCell ref="A128:B128"/>
    <mergeCell ref="A119:B119"/>
    <mergeCell ref="A120:H120"/>
    <mergeCell ref="A121:B121"/>
    <mergeCell ref="A122:B122"/>
    <mergeCell ref="A123:B123"/>
    <mergeCell ref="A115:B115"/>
    <mergeCell ref="A116:B116"/>
    <mergeCell ref="A117:B118"/>
    <mergeCell ref="C117:C118"/>
    <mergeCell ref="E117:H117"/>
    <mergeCell ref="A107:B107"/>
    <mergeCell ref="A108:B108"/>
    <mergeCell ref="A109:B109"/>
    <mergeCell ref="A110:B110"/>
    <mergeCell ref="A111:B111"/>
    <mergeCell ref="C116:H116"/>
    <mergeCell ref="A102:B102"/>
    <mergeCell ref="A103:B103"/>
    <mergeCell ref="A104:B104"/>
    <mergeCell ref="A105:B105"/>
    <mergeCell ref="A106:B106"/>
    <mergeCell ref="A97:B97"/>
    <mergeCell ref="A98:B98"/>
    <mergeCell ref="A99:B99"/>
    <mergeCell ref="A100:B100"/>
    <mergeCell ref="A101:B101"/>
    <mergeCell ref="A92:B92"/>
    <mergeCell ref="A93:B93"/>
    <mergeCell ref="A94:B94"/>
    <mergeCell ref="A95:B95"/>
    <mergeCell ref="A96:B96"/>
    <mergeCell ref="A87:B87"/>
    <mergeCell ref="A88:B88"/>
    <mergeCell ref="A89:B89"/>
    <mergeCell ref="A90:B90"/>
    <mergeCell ref="A91:B91"/>
    <mergeCell ref="A82:B82"/>
    <mergeCell ref="A83:B83"/>
    <mergeCell ref="A84:B84"/>
    <mergeCell ref="A85:B85"/>
    <mergeCell ref="A86:B86"/>
    <mergeCell ref="A77:B77"/>
    <mergeCell ref="A78:B78"/>
    <mergeCell ref="A79:B79"/>
    <mergeCell ref="A80:B80"/>
    <mergeCell ref="A81:B81"/>
    <mergeCell ref="A72:B72"/>
    <mergeCell ref="A73:B73"/>
    <mergeCell ref="A74:B74"/>
    <mergeCell ref="A75:B75"/>
    <mergeCell ref="A76:B76"/>
    <mergeCell ref="A67:B67"/>
    <mergeCell ref="A68:B68"/>
    <mergeCell ref="A69:B69"/>
    <mergeCell ref="A70:B70"/>
    <mergeCell ref="A71:B71"/>
    <mergeCell ref="A62:B62"/>
    <mergeCell ref="A63:B63"/>
    <mergeCell ref="A64:B64"/>
    <mergeCell ref="A65:B65"/>
    <mergeCell ref="A66:B66"/>
    <mergeCell ref="A57:B57"/>
    <mergeCell ref="A58:B58"/>
    <mergeCell ref="A59:B59"/>
    <mergeCell ref="A60:B60"/>
    <mergeCell ref="A61:B61"/>
    <mergeCell ref="A53:B53"/>
    <mergeCell ref="A54:B54"/>
    <mergeCell ref="A55:B55"/>
    <mergeCell ref="A56:B56"/>
    <mergeCell ref="A47:B47"/>
    <mergeCell ref="A48:B48"/>
    <mergeCell ref="A49:B49"/>
    <mergeCell ref="A50:B50"/>
    <mergeCell ref="A51:B51"/>
    <mergeCell ref="A44:B44"/>
    <mergeCell ref="A45:B45"/>
    <mergeCell ref="A46:B46"/>
    <mergeCell ref="A37:B37"/>
    <mergeCell ref="A38:B38"/>
    <mergeCell ref="A39:B39"/>
    <mergeCell ref="A40:B40"/>
    <mergeCell ref="A41:B41"/>
    <mergeCell ref="A52:B52"/>
    <mergeCell ref="A35:B35"/>
    <mergeCell ref="A36:B36"/>
    <mergeCell ref="A26:B26"/>
    <mergeCell ref="A27:B27"/>
    <mergeCell ref="A28:B28"/>
    <mergeCell ref="A29:B29"/>
    <mergeCell ref="A30:B30"/>
    <mergeCell ref="A42:B42"/>
    <mergeCell ref="A43:B43"/>
    <mergeCell ref="A25:B25"/>
    <mergeCell ref="A16:B16"/>
    <mergeCell ref="A17:B17"/>
    <mergeCell ref="A18:B18"/>
    <mergeCell ref="A19:B19"/>
    <mergeCell ref="A20:B20"/>
    <mergeCell ref="A31:B31"/>
    <mergeCell ref="A32:B32"/>
    <mergeCell ref="A33:B33"/>
    <mergeCell ref="A13:B13"/>
    <mergeCell ref="A5:B5"/>
    <mergeCell ref="A6:B7"/>
    <mergeCell ref="C6:C7"/>
    <mergeCell ref="E6:H6"/>
    <mergeCell ref="A21:B21"/>
    <mergeCell ref="A22:B22"/>
    <mergeCell ref="A23:B23"/>
    <mergeCell ref="A24:B24"/>
    <mergeCell ref="A2:H2"/>
    <mergeCell ref="A3:B3"/>
    <mergeCell ref="C3:H3"/>
    <mergeCell ref="A4:B4"/>
    <mergeCell ref="C4:H4"/>
    <mergeCell ref="A8:B8"/>
    <mergeCell ref="A9:H9"/>
    <mergeCell ref="A11:B11"/>
    <mergeCell ref="A12:B12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  <rowBreaks count="3" manualBreakCount="3">
    <brk id="31" max="7" man="1"/>
    <brk id="67" max="7" man="1"/>
    <brk id="94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2:AD38"/>
  <sheetViews>
    <sheetView zoomScale="75" zoomScaleNormal="75" zoomScaleSheetLayoutView="100" workbookViewId="0">
      <pane ySplit="9" topLeftCell="A10" activePane="bottomLeft" state="frozen"/>
      <selection pane="bottomLeft" activeCell="AB18" sqref="AB18"/>
    </sheetView>
  </sheetViews>
  <sheetFormatPr defaultColWidth="9.140625" defaultRowHeight="15" x14ac:dyDescent="0.25"/>
  <cols>
    <col min="1" max="1" width="8.5703125" style="17" customWidth="1"/>
    <col min="2" max="2" width="9.140625" style="17" hidden="1" customWidth="1"/>
    <col min="3" max="3" width="28" style="18" customWidth="1"/>
    <col min="4" max="4" width="7.140625" style="18" customWidth="1"/>
    <col min="5" max="5" width="14.140625" style="1" customWidth="1"/>
    <col min="6" max="6" width="14.5703125" style="1" customWidth="1"/>
    <col min="7" max="7" width="14.28515625" style="1" customWidth="1"/>
    <col min="8" max="12" width="15.7109375" style="1" customWidth="1"/>
    <col min="13" max="24" width="15.7109375" style="1" hidden="1" customWidth="1"/>
    <col min="25" max="28" width="15.7109375" style="1" customWidth="1"/>
    <col min="29" max="29" width="9.140625" style="1"/>
    <col min="30" max="30" width="12.28515625" style="1" bestFit="1" customWidth="1"/>
    <col min="31" max="16384" width="9.140625" style="1"/>
  </cols>
  <sheetData>
    <row r="2" spans="1:28" ht="15" customHeight="1" x14ac:dyDescent="0.25">
      <c r="A2" s="156" t="s">
        <v>448</v>
      </c>
      <c r="B2" s="156"/>
      <c r="C2" s="156"/>
      <c r="D2" s="156"/>
      <c r="E2" s="156"/>
      <c r="F2" s="156"/>
      <c r="G2" s="156"/>
      <c r="H2" s="156"/>
    </row>
    <row r="3" spans="1:28" x14ac:dyDescent="0.25">
      <c r="A3" s="145" t="s">
        <v>41</v>
      </c>
      <c r="B3" s="145"/>
      <c r="C3" s="157" t="s">
        <v>362</v>
      </c>
      <c r="D3" s="157"/>
      <c r="E3" s="157"/>
      <c r="F3" s="157"/>
      <c r="G3" s="157"/>
      <c r="H3" s="157"/>
      <c r="I3" s="169" t="s">
        <v>362</v>
      </c>
      <c r="J3" s="170"/>
      <c r="K3" s="170"/>
      <c r="L3" s="164"/>
      <c r="M3" s="169" t="s">
        <v>362</v>
      </c>
      <c r="N3" s="170"/>
      <c r="O3" s="170"/>
      <c r="P3" s="164"/>
      <c r="Q3" s="157" t="s">
        <v>362</v>
      </c>
      <c r="R3" s="157"/>
      <c r="S3" s="157"/>
      <c r="T3" s="157"/>
      <c r="U3" s="157" t="s">
        <v>362</v>
      </c>
      <c r="V3" s="157"/>
      <c r="W3" s="157"/>
      <c r="X3" s="157"/>
      <c r="Y3" s="157" t="s">
        <v>362</v>
      </c>
      <c r="Z3" s="157"/>
      <c r="AA3" s="157"/>
      <c r="AB3" s="157"/>
    </row>
    <row r="4" spans="1:28" x14ac:dyDescent="0.25">
      <c r="A4" s="145" t="s">
        <v>53</v>
      </c>
      <c r="B4" s="145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158"/>
      <c r="Z4" s="158"/>
      <c r="AA4" s="158"/>
      <c r="AB4" s="158"/>
    </row>
    <row r="5" spans="1:28" x14ac:dyDescent="0.25">
      <c r="A5" s="159"/>
      <c r="B5" s="159"/>
      <c r="C5" s="35"/>
      <c r="D5" s="35"/>
      <c r="E5" s="36"/>
      <c r="F5" s="36"/>
      <c r="G5" s="36"/>
      <c r="H5" s="40"/>
      <c r="I5" s="35"/>
      <c r="J5" s="35"/>
      <c r="K5" s="36"/>
      <c r="L5" s="35"/>
      <c r="M5" s="35"/>
      <c r="N5" s="36"/>
      <c r="O5" s="36"/>
      <c r="P5" s="36"/>
      <c r="Q5" s="35"/>
      <c r="R5" s="35"/>
      <c r="S5" s="36"/>
      <c r="T5" s="36"/>
      <c r="U5" s="35"/>
      <c r="V5" s="35"/>
      <c r="W5" s="36"/>
      <c r="X5" s="36"/>
      <c r="Y5" s="35"/>
      <c r="Z5" s="35"/>
      <c r="AA5" s="36"/>
      <c r="AB5" s="36"/>
    </row>
    <row r="6" spans="1:28" x14ac:dyDescent="0.25">
      <c r="A6" s="145" t="s">
        <v>55</v>
      </c>
      <c r="B6" s="145"/>
      <c r="C6" s="160" t="s">
        <v>56</v>
      </c>
      <c r="D6" s="33"/>
      <c r="E6" s="158" t="s">
        <v>367</v>
      </c>
      <c r="F6" s="158"/>
      <c r="G6" s="158"/>
      <c r="H6" s="161"/>
      <c r="I6" s="165" t="s">
        <v>420</v>
      </c>
      <c r="J6" s="158"/>
      <c r="K6" s="158"/>
      <c r="L6" s="161"/>
      <c r="M6" s="165" t="s">
        <v>421</v>
      </c>
      <c r="N6" s="158"/>
      <c r="O6" s="158"/>
      <c r="P6" s="161"/>
      <c r="Q6" s="165" t="s">
        <v>422</v>
      </c>
      <c r="R6" s="158"/>
      <c r="S6" s="158"/>
      <c r="T6" s="161"/>
      <c r="U6" s="165" t="s">
        <v>423</v>
      </c>
      <c r="V6" s="158"/>
      <c r="W6" s="158"/>
      <c r="X6" s="161"/>
      <c r="Y6" s="165" t="s">
        <v>424</v>
      </c>
      <c r="Z6" s="158"/>
      <c r="AA6" s="158"/>
      <c r="AB6" s="161"/>
    </row>
    <row r="7" spans="1:28" ht="25.5" x14ac:dyDescent="0.25">
      <c r="A7" s="145"/>
      <c r="B7" s="145"/>
      <c r="C7" s="160"/>
      <c r="D7" s="33"/>
      <c r="E7" s="39" t="s">
        <v>0</v>
      </c>
      <c r="F7" s="39" t="s">
        <v>1</v>
      </c>
      <c r="G7" s="39" t="s">
        <v>2</v>
      </c>
      <c r="H7" s="39" t="s">
        <v>3</v>
      </c>
      <c r="I7" s="90" t="s">
        <v>0</v>
      </c>
      <c r="J7" s="88" t="s">
        <v>1</v>
      </c>
      <c r="K7" s="88" t="s">
        <v>2</v>
      </c>
      <c r="L7" s="88" t="s">
        <v>3</v>
      </c>
      <c r="M7" s="88" t="s">
        <v>0</v>
      </c>
      <c r="N7" s="88" t="s">
        <v>1</v>
      </c>
      <c r="O7" s="88" t="s">
        <v>2</v>
      </c>
      <c r="P7" s="88" t="s">
        <v>3</v>
      </c>
      <c r="Q7" s="88" t="s">
        <v>0</v>
      </c>
      <c r="R7" s="88" t="s">
        <v>1</v>
      </c>
      <c r="S7" s="88" t="s">
        <v>2</v>
      </c>
      <c r="T7" s="88" t="s">
        <v>3</v>
      </c>
      <c r="U7" s="88" t="s">
        <v>0</v>
      </c>
      <c r="V7" s="88" t="s">
        <v>1</v>
      </c>
      <c r="W7" s="88" t="s">
        <v>2</v>
      </c>
      <c r="X7" s="88" t="s">
        <v>3</v>
      </c>
      <c r="Y7" s="88" t="s">
        <v>0</v>
      </c>
      <c r="Z7" s="88" t="s">
        <v>1</v>
      </c>
      <c r="AA7" s="88" t="s">
        <v>2</v>
      </c>
      <c r="AB7" s="88" t="s">
        <v>3</v>
      </c>
    </row>
    <row r="8" spans="1:28" x14ac:dyDescent="0.25">
      <c r="A8" s="145">
        <v>1</v>
      </c>
      <c r="B8" s="145"/>
      <c r="C8" s="39">
        <v>2</v>
      </c>
      <c r="D8" s="39"/>
      <c r="E8" s="39">
        <v>3</v>
      </c>
      <c r="F8" s="39">
        <v>4</v>
      </c>
      <c r="G8" s="39">
        <v>5</v>
      </c>
      <c r="H8" s="39">
        <v>6</v>
      </c>
      <c r="I8" s="90">
        <v>3</v>
      </c>
      <c r="J8" s="88">
        <v>4</v>
      </c>
      <c r="K8" s="88">
        <v>5</v>
      </c>
      <c r="L8" s="88">
        <v>6</v>
      </c>
      <c r="M8" s="88">
        <v>3</v>
      </c>
      <c r="N8" s="88">
        <v>4</v>
      </c>
      <c r="O8" s="88">
        <v>5</v>
      </c>
      <c r="P8" s="88">
        <v>6</v>
      </c>
      <c r="Q8" s="88">
        <v>3</v>
      </c>
      <c r="R8" s="88">
        <v>4</v>
      </c>
      <c r="S8" s="88">
        <v>5</v>
      </c>
      <c r="T8" s="88">
        <v>6</v>
      </c>
      <c r="U8" s="88">
        <v>3</v>
      </c>
      <c r="V8" s="88">
        <v>4</v>
      </c>
      <c r="W8" s="88">
        <v>5</v>
      </c>
      <c r="X8" s="88">
        <v>6</v>
      </c>
      <c r="Y8" s="88">
        <v>3</v>
      </c>
      <c r="Z8" s="88">
        <v>4</v>
      </c>
      <c r="AA8" s="88">
        <v>5</v>
      </c>
      <c r="AB8" s="88">
        <v>6</v>
      </c>
    </row>
    <row r="9" spans="1:28" x14ac:dyDescent="0.25">
      <c r="A9" s="168"/>
      <c r="B9" s="168"/>
      <c r="C9" s="168"/>
      <c r="D9" s="168"/>
      <c r="E9" s="168"/>
      <c r="F9" s="168"/>
      <c r="G9" s="168"/>
      <c r="H9" s="168"/>
    </row>
    <row r="10" spans="1:28" x14ac:dyDescent="0.25">
      <c r="A10" s="151" t="s">
        <v>84</v>
      </c>
      <c r="B10" s="151"/>
      <c r="C10" s="23" t="s">
        <v>243</v>
      </c>
      <c r="D10" s="23" t="s">
        <v>239</v>
      </c>
      <c r="E10" s="24">
        <f>'9.1 melléklet'!E121+'9.7 melléklet'!E121</f>
        <v>426170101</v>
      </c>
      <c r="F10" s="24">
        <f>'9.1 melléklet'!F121+'9.7 melléklet'!F121</f>
        <v>4200000</v>
      </c>
      <c r="G10" s="24">
        <f>'9.1 melléklet'!G121+'9.7 melléklet'!G121</f>
        <v>167604068</v>
      </c>
      <c r="H10" s="24">
        <f>'9.1 melléklet'!H121+'9.7 melléklet'!H121</f>
        <v>597974169</v>
      </c>
      <c r="I10" s="24">
        <f>'9.1 melléklet'!I121+'9.7 melléklet'!I121</f>
        <v>5157783</v>
      </c>
      <c r="J10" s="24">
        <f>'9.1 melléklet'!J121+'9.7 melléklet'!J121</f>
        <v>0</v>
      </c>
      <c r="K10" s="24">
        <f>'9.1 melléklet'!K121+'9.7 melléklet'!K121</f>
        <v>5972000</v>
      </c>
      <c r="L10" s="24">
        <f>'9.1 melléklet'!L121+'9.7 melléklet'!L121</f>
        <v>11129783</v>
      </c>
      <c r="M10" s="24">
        <f>'9.1 melléklet'!M121+'9.7 melléklet'!M121</f>
        <v>0</v>
      </c>
      <c r="N10" s="24">
        <f>'9.1 melléklet'!N121+'9.7 melléklet'!N121</f>
        <v>0</v>
      </c>
      <c r="O10" s="24">
        <f>'9.1 melléklet'!O121+'9.7 melléklet'!O121</f>
        <v>0</v>
      </c>
      <c r="P10" s="24">
        <f>'9.1 melléklet'!P121+'9.7 melléklet'!P121</f>
        <v>0</v>
      </c>
      <c r="Q10" s="24">
        <f>'9.1 melléklet'!Q121+'9.7 melléklet'!Q121</f>
        <v>0</v>
      </c>
      <c r="R10" s="24">
        <f>'9.1 melléklet'!R121+'9.7 melléklet'!R121</f>
        <v>0</v>
      </c>
      <c r="S10" s="24">
        <f>'9.1 melléklet'!S121+'9.7 melléklet'!S121</f>
        <v>0</v>
      </c>
      <c r="T10" s="24">
        <f>'9.1 melléklet'!T121+'9.7 melléklet'!T121</f>
        <v>0</v>
      </c>
      <c r="U10" s="24">
        <f>'9.1 melléklet'!U121+'9.7 melléklet'!U121</f>
        <v>0</v>
      </c>
      <c r="V10" s="24">
        <f>'9.1 melléklet'!V121+'9.7 melléklet'!V121</f>
        <v>0</v>
      </c>
      <c r="W10" s="24">
        <f>'9.1 melléklet'!W121+'9.7 melléklet'!W121</f>
        <v>0</v>
      </c>
      <c r="X10" s="24">
        <f>'9.1 melléklet'!X121+'9.7 melléklet'!X121</f>
        <v>0</v>
      </c>
      <c r="Y10" s="24">
        <f>'9.1 melléklet'!Y121+'9.7 melléklet'!Y121</f>
        <v>431327884</v>
      </c>
      <c r="Z10" s="24">
        <f>'9.1 melléklet'!Z121+'9.7 melléklet'!Z121</f>
        <v>4200000</v>
      </c>
      <c r="AA10" s="24">
        <f>'9.1 melléklet'!AA121+'9.7 melléklet'!AA121</f>
        <v>173576068</v>
      </c>
      <c r="AB10" s="24">
        <f>'9.1 melléklet'!AB121+'9.7 melléklet'!AB121</f>
        <v>609103952</v>
      </c>
    </row>
    <row r="11" spans="1:28" ht="25.5" x14ac:dyDescent="0.25">
      <c r="A11" s="151" t="s">
        <v>85</v>
      </c>
      <c r="B11" s="151"/>
      <c r="C11" s="23" t="s">
        <v>240</v>
      </c>
      <c r="D11" s="23" t="s">
        <v>241</v>
      </c>
      <c r="E11" s="24">
        <f>'9.1 melléklet'!E122+'9.7 melléklet'!E122</f>
        <v>69999833</v>
      </c>
      <c r="F11" s="24">
        <f>'9.1 melléklet'!F122+'9.7 melléklet'!F122</f>
        <v>651000</v>
      </c>
      <c r="G11" s="24">
        <f>'9.1 melléklet'!G122+'9.7 melléklet'!G122</f>
        <v>28004628</v>
      </c>
      <c r="H11" s="24">
        <f>'9.1 melléklet'!H122+'9.7 melléklet'!H122</f>
        <v>98655461</v>
      </c>
      <c r="I11" s="24">
        <f>'9.1 melléklet'!I122+'9.7 melléklet'!I122</f>
        <v>890848</v>
      </c>
      <c r="J11" s="24">
        <f>'9.1 melléklet'!J122+'9.7 melléklet'!J122</f>
        <v>0</v>
      </c>
      <c r="K11" s="24">
        <f>'9.1 melléklet'!K122+'9.7 melléklet'!K122</f>
        <v>1700660</v>
      </c>
      <c r="L11" s="24">
        <f>'9.1 melléklet'!L122+'9.7 melléklet'!L122</f>
        <v>2591508</v>
      </c>
      <c r="M11" s="24">
        <f>'9.1 melléklet'!M122+'9.7 melléklet'!M122</f>
        <v>0</v>
      </c>
      <c r="N11" s="24">
        <f>'9.1 melléklet'!N122+'9.7 melléklet'!N122</f>
        <v>0</v>
      </c>
      <c r="O11" s="24">
        <f>'9.1 melléklet'!O122+'9.7 melléklet'!O122</f>
        <v>0</v>
      </c>
      <c r="P11" s="24">
        <f>'9.1 melléklet'!P122+'9.7 melléklet'!P122</f>
        <v>0</v>
      </c>
      <c r="Q11" s="24">
        <f>'9.1 melléklet'!Q122+'9.7 melléklet'!Q122</f>
        <v>0</v>
      </c>
      <c r="R11" s="24">
        <f>'9.1 melléklet'!R122+'9.7 melléklet'!R122</f>
        <v>0</v>
      </c>
      <c r="S11" s="24">
        <f>'9.1 melléklet'!S122+'9.7 melléklet'!S122</f>
        <v>0</v>
      </c>
      <c r="T11" s="24">
        <f>'9.1 melléklet'!T122+'9.7 melléklet'!T122</f>
        <v>0</v>
      </c>
      <c r="U11" s="24">
        <f>'9.1 melléklet'!U122+'9.7 melléklet'!U122</f>
        <v>0</v>
      </c>
      <c r="V11" s="24">
        <f>'9.1 melléklet'!V122+'9.7 melléklet'!V122</f>
        <v>0</v>
      </c>
      <c r="W11" s="24">
        <f>'9.1 melléklet'!W122+'9.7 melléklet'!W122</f>
        <v>0</v>
      </c>
      <c r="X11" s="24">
        <f>'9.1 melléklet'!X122+'9.7 melléklet'!X122</f>
        <v>0</v>
      </c>
      <c r="Y11" s="24">
        <f>'9.1 melléklet'!Y122+'9.7 melléklet'!Y122</f>
        <v>70890681</v>
      </c>
      <c r="Z11" s="24">
        <f>'9.1 melléklet'!Z122+'9.7 melléklet'!Z122</f>
        <v>651000</v>
      </c>
      <c r="AA11" s="24">
        <f>'9.1 melléklet'!AA122+'9.7 melléklet'!AA122</f>
        <v>29705288</v>
      </c>
      <c r="AB11" s="24">
        <f>'9.1 melléklet'!AB122+'9.7 melléklet'!AB122</f>
        <v>101246969</v>
      </c>
    </row>
    <row r="12" spans="1:28" x14ac:dyDescent="0.25">
      <c r="A12" s="151" t="s">
        <v>86</v>
      </c>
      <c r="B12" s="151"/>
      <c r="C12" s="23" t="s">
        <v>42</v>
      </c>
      <c r="D12" s="23" t="s">
        <v>242</v>
      </c>
      <c r="E12" s="24">
        <f>'9.1 melléklet'!E123+'9.7 melléklet'!E123</f>
        <v>319346737</v>
      </c>
      <c r="F12" s="24">
        <f>'9.1 melléklet'!F123+'9.7 melléklet'!F123</f>
        <v>0</v>
      </c>
      <c r="G12" s="24">
        <f>'9.1 melléklet'!G123+'9.7 melléklet'!G123</f>
        <v>26920930</v>
      </c>
      <c r="H12" s="24">
        <f>'9.1 melléklet'!H123+'9.7 melléklet'!H123</f>
        <v>346267667</v>
      </c>
      <c r="I12" s="24">
        <f>'9.1 melléklet'!I123+'9.7 melléklet'!I123</f>
        <v>13775475</v>
      </c>
      <c r="J12" s="24">
        <f>'9.1 melléklet'!J123+'9.7 melléklet'!J123</f>
        <v>3269035</v>
      </c>
      <c r="K12" s="24">
        <f>'9.1 melléklet'!K123+'9.7 melléklet'!K123</f>
        <v>11842560</v>
      </c>
      <c r="L12" s="24">
        <f>'9.1 melléklet'!L123+'9.7 melléklet'!L123</f>
        <v>28887070</v>
      </c>
      <c r="M12" s="24">
        <f>'9.1 melléklet'!M123+'9.7 melléklet'!M123</f>
        <v>0</v>
      </c>
      <c r="N12" s="24">
        <f>'9.1 melléklet'!N123+'9.7 melléklet'!N123</f>
        <v>0</v>
      </c>
      <c r="O12" s="24">
        <f>'9.1 melléklet'!O123+'9.7 melléklet'!O123</f>
        <v>0</v>
      </c>
      <c r="P12" s="24">
        <f>'9.1 melléklet'!P123+'9.7 melléklet'!P123</f>
        <v>0</v>
      </c>
      <c r="Q12" s="24">
        <f>'9.1 melléklet'!Q123+'9.7 melléklet'!Q123</f>
        <v>0</v>
      </c>
      <c r="R12" s="24">
        <f>'9.1 melléklet'!R123+'9.7 melléklet'!R123</f>
        <v>0</v>
      </c>
      <c r="S12" s="24">
        <f>'9.1 melléklet'!S123+'9.7 melléklet'!S123</f>
        <v>0</v>
      </c>
      <c r="T12" s="24">
        <f>'9.1 melléklet'!T123+'9.7 melléklet'!T123</f>
        <v>0</v>
      </c>
      <c r="U12" s="24">
        <f>'9.1 melléklet'!U123+'9.7 melléklet'!U123</f>
        <v>0</v>
      </c>
      <c r="V12" s="24">
        <f>'9.1 melléklet'!V123+'9.7 melléklet'!V123</f>
        <v>0</v>
      </c>
      <c r="W12" s="24">
        <f>'9.1 melléklet'!W123+'9.7 melléklet'!W123</f>
        <v>0</v>
      </c>
      <c r="X12" s="24">
        <f>'9.1 melléklet'!X123+'9.7 melléklet'!X123</f>
        <v>0</v>
      </c>
      <c r="Y12" s="24">
        <f>'9.1 melléklet'!Y123+'9.7 melléklet'!Y123</f>
        <v>333122212</v>
      </c>
      <c r="Z12" s="24">
        <f>'9.1 melléklet'!Z123+'9.7 melléklet'!Z123</f>
        <v>3269035</v>
      </c>
      <c r="AA12" s="24">
        <f>'9.1 melléklet'!AA123+'9.7 melléklet'!AA123</f>
        <v>38763490</v>
      </c>
      <c r="AB12" s="24">
        <f>'9.1 melléklet'!AB123+'9.7 melléklet'!AB123</f>
        <v>375154737</v>
      </c>
    </row>
    <row r="13" spans="1:28" x14ac:dyDescent="0.25">
      <c r="A13" s="151" t="s">
        <v>87</v>
      </c>
      <c r="B13" s="151"/>
      <c r="C13" s="23" t="s">
        <v>31</v>
      </c>
      <c r="D13" s="23" t="s">
        <v>244</v>
      </c>
      <c r="E13" s="24">
        <f>'9.1 melléklet'!E124+'9.7 melléklet'!E124</f>
        <v>2200000</v>
      </c>
      <c r="F13" s="24">
        <f>'9.1 melléklet'!F124+'9.7 melléklet'!F124</f>
        <v>0</v>
      </c>
      <c r="G13" s="24">
        <f>'9.1 melléklet'!G124+'9.7 melléklet'!G124</f>
        <v>0</v>
      </c>
      <c r="H13" s="24">
        <f>'9.1 melléklet'!H124+'9.7 melléklet'!H124</f>
        <v>2200000</v>
      </c>
      <c r="I13" s="24">
        <f>'9.1 melléklet'!I124+'9.7 melléklet'!I124</f>
        <v>0</v>
      </c>
      <c r="J13" s="24">
        <f>'9.1 melléklet'!J124+'9.7 melléklet'!J124</f>
        <v>0</v>
      </c>
      <c r="K13" s="24">
        <f>'9.1 melléklet'!K124+'9.7 melléklet'!K124</f>
        <v>0</v>
      </c>
      <c r="L13" s="24">
        <f>'9.1 melléklet'!L124+'9.7 melléklet'!L124</f>
        <v>0</v>
      </c>
      <c r="M13" s="24">
        <f>'9.1 melléklet'!M124+'9.7 melléklet'!M124</f>
        <v>0</v>
      </c>
      <c r="N13" s="24">
        <f>'9.1 melléklet'!N124+'9.7 melléklet'!N124</f>
        <v>0</v>
      </c>
      <c r="O13" s="24">
        <f>'9.1 melléklet'!O124+'9.7 melléklet'!O124</f>
        <v>0</v>
      </c>
      <c r="P13" s="24">
        <f>'9.1 melléklet'!P124+'9.7 melléklet'!P124</f>
        <v>0</v>
      </c>
      <c r="Q13" s="24">
        <f>'9.1 melléklet'!Q124+'9.7 melléklet'!Q124</f>
        <v>0</v>
      </c>
      <c r="R13" s="24">
        <f>'9.1 melléklet'!R124+'9.7 melléklet'!R124</f>
        <v>0</v>
      </c>
      <c r="S13" s="24">
        <f>'9.1 melléklet'!S124+'9.7 melléklet'!S124</f>
        <v>0</v>
      </c>
      <c r="T13" s="24">
        <f>'9.1 melléklet'!T124+'9.7 melléklet'!T124</f>
        <v>0</v>
      </c>
      <c r="U13" s="24">
        <f>'9.1 melléklet'!U124+'9.7 melléklet'!U124</f>
        <v>0</v>
      </c>
      <c r="V13" s="24">
        <f>'9.1 melléklet'!V124+'9.7 melléklet'!V124</f>
        <v>0</v>
      </c>
      <c r="W13" s="24">
        <f>'9.1 melléklet'!W124+'9.7 melléklet'!W124</f>
        <v>0</v>
      </c>
      <c r="X13" s="24">
        <f>'9.1 melléklet'!X124+'9.7 melléklet'!X124</f>
        <v>0</v>
      </c>
      <c r="Y13" s="24">
        <f>'9.1 melléklet'!Y124+'9.7 melléklet'!Y124</f>
        <v>2200000</v>
      </c>
      <c r="Z13" s="24">
        <f>'9.1 melléklet'!Z124+'9.7 melléklet'!Z124</f>
        <v>0</v>
      </c>
      <c r="AA13" s="24">
        <f>'9.1 melléklet'!AA124+'9.7 melléklet'!AA124</f>
        <v>0</v>
      </c>
      <c r="AB13" s="24">
        <f>'9.1 melléklet'!AB124+'9.7 melléklet'!AB124</f>
        <v>2200000</v>
      </c>
    </row>
    <row r="14" spans="1:28" x14ac:dyDescent="0.25">
      <c r="A14" s="151" t="s">
        <v>88</v>
      </c>
      <c r="B14" s="151"/>
      <c r="C14" s="23" t="s">
        <v>246</v>
      </c>
      <c r="D14" s="23" t="s">
        <v>245</v>
      </c>
      <c r="E14" s="24">
        <f>'9.1 melléklet'!E125+'9.7 melléklet'!E125</f>
        <v>0</v>
      </c>
      <c r="F14" s="24">
        <f>'9.1 melléklet'!F125+'9.7 melléklet'!F125</f>
        <v>125635000</v>
      </c>
      <c r="G14" s="24">
        <f>'9.1 melléklet'!G125+'9.7 melléklet'!G125</f>
        <v>0</v>
      </c>
      <c r="H14" s="24">
        <f>'9.1 melléklet'!H125+'9.7 melléklet'!H125</f>
        <v>125635000</v>
      </c>
      <c r="I14" s="24">
        <f>'9.1 melléklet'!J125+'9.7 melléklet'!I125</f>
        <v>29829536</v>
      </c>
      <c r="J14" s="24">
        <f>'9.1 melléklet'!J125+'9.7 melléklet'!J125</f>
        <v>15462622</v>
      </c>
      <c r="K14" s="24">
        <f>'9.1 melléklet'!K125+'9.7 melléklet'!K125</f>
        <v>0</v>
      </c>
      <c r="L14" s="24">
        <f>'9.1 melléklet'!L125+'9.7 melléklet'!L125</f>
        <v>29829536</v>
      </c>
      <c r="M14" s="24">
        <f>'9.1 melléklet'!M125+'9.7 melléklet'!M125</f>
        <v>0</v>
      </c>
      <c r="N14" s="24">
        <f>'9.1 melléklet'!N125+'9.7 melléklet'!N125</f>
        <v>0</v>
      </c>
      <c r="O14" s="24">
        <f>'9.1 melléklet'!O125+'9.7 melléklet'!O125</f>
        <v>0</v>
      </c>
      <c r="P14" s="24">
        <f>'9.1 melléklet'!P125+'9.7 melléklet'!P125</f>
        <v>0</v>
      </c>
      <c r="Q14" s="24">
        <f>'9.1 melléklet'!Q125+'9.7 melléklet'!Q125</f>
        <v>0</v>
      </c>
      <c r="R14" s="24">
        <f>'9.1 melléklet'!R125+'9.7 melléklet'!R125</f>
        <v>0</v>
      </c>
      <c r="S14" s="24">
        <f>'9.1 melléklet'!S125+'9.7 melléklet'!S125</f>
        <v>0</v>
      </c>
      <c r="T14" s="24">
        <f>'9.1 melléklet'!T125+'9.7 melléklet'!T125</f>
        <v>0</v>
      </c>
      <c r="U14" s="24">
        <f>'9.1 melléklet'!U125+'9.7 melléklet'!U125</f>
        <v>0</v>
      </c>
      <c r="V14" s="24">
        <f>'9.1 melléklet'!V125+'9.7 melléklet'!V125</f>
        <v>0</v>
      </c>
      <c r="W14" s="24">
        <f>'9.1 melléklet'!W125+'9.7 melléklet'!W125</f>
        <v>0</v>
      </c>
      <c r="X14" s="24">
        <f>'9.1 melléklet'!X125+'9.7 melléklet'!X125</f>
        <v>0</v>
      </c>
      <c r="Y14" s="24">
        <f>'9.1 melléklet'!Y125+'9.7 melléklet'!Y125</f>
        <v>14366914</v>
      </c>
      <c r="Z14" s="24">
        <f>'9.1 melléklet'!Z125+'9.7 melléklet'!Z125</f>
        <v>141097622</v>
      </c>
      <c r="AA14" s="24">
        <f>'9.1 melléklet'!AA125+'9.7 melléklet'!AA125</f>
        <v>0</v>
      </c>
      <c r="AB14" s="24">
        <f>'9.1 melléklet'!AB125+'9.7 melléklet'!AB125</f>
        <v>155464536</v>
      </c>
    </row>
    <row r="15" spans="1:28" x14ac:dyDescent="0.25">
      <c r="A15" s="151" t="s">
        <v>89</v>
      </c>
      <c r="B15" s="151"/>
      <c r="C15" s="23" t="s">
        <v>248</v>
      </c>
      <c r="D15" s="23" t="s">
        <v>247</v>
      </c>
      <c r="E15" s="24">
        <f>'9.1 melléklet'!E126+'9.7 melléklet'!E126</f>
        <v>5585330</v>
      </c>
      <c r="F15" s="24">
        <f>'9.1 melléklet'!F126+'9.7 melléklet'!F126</f>
        <v>6587880</v>
      </c>
      <c r="G15" s="24">
        <f>'9.1 melléklet'!G126+'9.7 melléklet'!G126</f>
        <v>1064640</v>
      </c>
      <c r="H15" s="24">
        <f>'9.1 melléklet'!H126+'9.7 melléklet'!H126</f>
        <v>13237850</v>
      </c>
      <c r="I15" s="24">
        <f>'9.1 melléklet'!J126+'9.7 melléklet'!I126</f>
        <v>2883240</v>
      </c>
      <c r="J15" s="24">
        <f>'9.1 melléklet'!J126+'9.7 melléklet'!J126</f>
        <v>2883240</v>
      </c>
      <c r="K15" s="24">
        <f>'9.1 melléklet'!K126+'9.7 melléklet'!K126</f>
        <v>3064969</v>
      </c>
      <c r="L15" s="24">
        <f>'9.1 melléklet'!L126+'9.7 melléklet'!L126</f>
        <v>5948209</v>
      </c>
      <c r="M15" s="24">
        <f>'9.1 melléklet'!M126+'9.7 melléklet'!M126</f>
        <v>0</v>
      </c>
      <c r="N15" s="24">
        <f>'9.1 melléklet'!N126+'9.7 melléklet'!N126</f>
        <v>0</v>
      </c>
      <c r="O15" s="24">
        <f>'9.1 melléklet'!O126+'9.7 melléklet'!O126</f>
        <v>0</v>
      </c>
      <c r="P15" s="24">
        <f>'9.1 melléklet'!P126+'9.7 melléklet'!P126</f>
        <v>0</v>
      </c>
      <c r="Q15" s="24">
        <f>'9.1 melléklet'!Q126+'9.7 melléklet'!Q126</f>
        <v>0</v>
      </c>
      <c r="R15" s="24">
        <f>'9.1 melléklet'!R126+'9.7 melléklet'!R126</f>
        <v>0</v>
      </c>
      <c r="S15" s="24">
        <f>'9.1 melléklet'!S126+'9.7 melléklet'!S126</f>
        <v>0</v>
      </c>
      <c r="T15" s="24">
        <f>'9.1 melléklet'!T126+'9.7 melléklet'!T126</f>
        <v>0</v>
      </c>
      <c r="U15" s="24">
        <f>'9.1 melléklet'!U126+'9.7 melléklet'!U126</f>
        <v>0</v>
      </c>
      <c r="V15" s="24">
        <f>'9.1 melléklet'!V126+'9.7 melléklet'!V126</f>
        <v>0</v>
      </c>
      <c r="W15" s="24">
        <f>'9.1 melléklet'!W126+'9.7 melléklet'!W126</f>
        <v>0</v>
      </c>
      <c r="X15" s="24">
        <f>'9.1 melléklet'!X126+'9.7 melléklet'!X126</f>
        <v>0</v>
      </c>
      <c r="Y15" s="24">
        <f>'9.1 melléklet'!Y126+'9.7 melléklet'!Y126</f>
        <v>5585330</v>
      </c>
      <c r="Z15" s="24">
        <f>'9.1 melléklet'!Z126+'9.7 melléklet'!Z126</f>
        <v>9471120</v>
      </c>
      <c r="AA15" s="24">
        <f>'9.1 melléklet'!AA126+'9.7 melléklet'!AA126</f>
        <v>4129609</v>
      </c>
      <c r="AB15" s="24">
        <f>'9.1 melléklet'!AB126+'9.7 melléklet'!AB126</f>
        <v>19186059</v>
      </c>
    </row>
    <row r="16" spans="1:28" x14ac:dyDescent="0.25">
      <c r="A16" s="151" t="s">
        <v>90</v>
      </c>
      <c r="B16" s="151"/>
      <c r="C16" s="23" t="s">
        <v>32</v>
      </c>
      <c r="D16" s="23" t="s">
        <v>249</v>
      </c>
      <c r="E16" s="24">
        <f>'9.1 melléklet'!E127+'9.7 melléklet'!E127</f>
        <v>0</v>
      </c>
      <c r="F16" s="24">
        <f>'9.1 melléklet'!F127+'9.7 melléklet'!F127</f>
        <v>81500000</v>
      </c>
      <c r="G16" s="24">
        <f>'9.1 melléklet'!G127+'9.7 melléklet'!G127</f>
        <v>0</v>
      </c>
      <c r="H16" s="24">
        <f>'9.1 melléklet'!H127+'9.7 melléklet'!H127</f>
        <v>81500000</v>
      </c>
      <c r="I16" s="24">
        <f>'9.1 melléklet'!J127+'9.7 melléklet'!I127</f>
        <v>-37000000</v>
      </c>
      <c r="J16" s="24">
        <f>'9.1 melléklet'!J127+'9.7 melléklet'!J127</f>
        <v>-37000000</v>
      </c>
      <c r="K16" s="24">
        <f>'9.1 melléklet'!K127+'9.7 melléklet'!K127</f>
        <v>0</v>
      </c>
      <c r="L16" s="24">
        <f>'9.1 melléklet'!L127+'9.7 melléklet'!L127</f>
        <v>-37000000</v>
      </c>
      <c r="M16" s="24">
        <f>'9.1 melléklet'!M127+'9.7 melléklet'!M127</f>
        <v>0</v>
      </c>
      <c r="N16" s="24">
        <f>'9.1 melléklet'!N127+'9.7 melléklet'!N127</f>
        <v>0</v>
      </c>
      <c r="O16" s="24">
        <f>'9.1 melléklet'!O127+'9.7 melléklet'!O127</f>
        <v>0</v>
      </c>
      <c r="P16" s="24">
        <f>'9.1 melléklet'!P127+'9.7 melléklet'!P127</f>
        <v>0</v>
      </c>
      <c r="Q16" s="24">
        <f>'9.1 melléklet'!Q127+'9.7 melléklet'!Q127</f>
        <v>0</v>
      </c>
      <c r="R16" s="24">
        <f>'9.1 melléklet'!R127+'9.7 melléklet'!R127</f>
        <v>0</v>
      </c>
      <c r="S16" s="24">
        <f>'9.1 melléklet'!S127+'9.7 melléklet'!S127</f>
        <v>0</v>
      </c>
      <c r="T16" s="24">
        <f>'9.1 melléklet'!T127+'9.7 melléklet'!T127</f>
        <v>0</v>
      </c>
      <c r="U16" s="24">
        <f>'9.1 melléklet'!U127+'9.7 melléklet'!U127</f>
        <v>0</v>
      </c>
      <c r="V16" s="24">
        <f>'9.1 melléklet'!V127+'9.7 melléklet'!V127</f>
        <v>0</v>
      </c>
      <c r="W16" s="24">
        <f>'9.1 melléklet'!W127+'9.7 melléklet'!W127</f>
        <v>0</v>
      </c>
      <c r="X16" s="24">
        <f>'9.1 melléklet'!X127+'9.7 melléklet'!X127</f>
        <v>0</v>
      </c>
      <c r="Y16" s="24">
        <f>'9.1 melléklet'!Y127+'9.7 melléklet'!Y127</f>
        <v>0</v>
      </c>
      <c r="Z16" s="24">
        <f>'9.1 melléklet'!Z127+'9.7 melléklet'!Z127</f>
        <v>44500000</v>
      </c>
      <c r="AA16" s="24">
        <f>'9.1 melléklet'!AA127+'9.7 melléklet'!AA127</f>
        <v>0</v>
      </c>
      <c r="AB16" s="24">
        <f>'9.1 melléklet'!AB127+'9.7 melléklet'!AB127</f>
        <v>44500000</v>
      </c>
    </row>
    <row r="17" spans="1:30" x14ac:dyDescent="0.25">
      <c r="A17" s="151" t="s">
        <v>91</v>
      </c>
      <c r="B17" s="151"/>
      <c r="C17" s="23" t="s">
        <v>251</v>
      </c>
      <c r="D17" s="23" t="s">
        <v>250</v>
      </c>
      <c r="E17" s="24">
        <f>'9.1 melléklet'!E128+'9.7 melléklet'!E128</f>
        <v>0</v>
      </c>
      <c r="F17" s="24">
        <f>'9.1 melléklet'!F128+'9.7 melléklet'!F128</f>
        <v>0</v>
      </c>
      <c r="G17" s="24">
        <f>'9.1 melléklet'!G128+'9.7 melléklet'!G128</f>
        <v>0</v>
      </c>
      <c r="H17" s="24">
        <f>'9.1 melléklet'!H128+'9.7 melléklet'!H128</f>
        <v>0</v>
      </c>
      <c r="I17" s="24">
        <f>'9.1 melléklet'!I128+'9.7 melléklet'!I128</f>
        <v>0</v>
      </c>
      <c r="J17" s="24">
        <f>'9.1 melléklet'!J128+'9.7 melléklet'!J128</f>
        <v>0</v>
      </c>
      <c r="K17" s="24">
        <f>'9.1 melléklet'!K128+'9.7 melléklet'!K128</f>
        <v>0</v>
      </c>
      <c r="L17" s="24">
        <f>'9.1 melléklet'!L128+'9.7 melléklet'!L128</f>
        <v>0</v>
      </c>
      <c r="M17" s="24">
        <f>'9.1 melléklet'!M128+'9.7 melléklet'!M128</f>
        <v>0</v>
      </c>
      <c r="N17" s="24">
        <f>'9.1 melléklet'!N128+'9.7 melléklet'!N128</f>
        <v>0</v>
      </c>
      <c r="O17" s="24">
        <f>'9.1 melléklet'!O128+'9.7 melléklet'!O128</f>
        <v>0</v>
      </c>
      <c r="P17" s="24">
        <f>'9.1 melléklet'!P128+'9.7 melléklet'!P128</f>
        <v>0</v>
      </c>
      <c r="Q17" s="24">
        <f>'9.1 melléklet'!Q128+'9.7 melléklet'!Q128</f>
        <v>0</v>
      </c>
      <c r="R17" s="24">
        <f>'9.1 melléklet'!R128+'9.7 melléklet'!R128</f>
        <v>0</v>
      </c>
      <c r="S17" s="24">
        <f>'9.1 melléklet'!S128+'9.7 melléklet'!S128</f>
        <v>0</v>
      </c>
      <c r="T17" s="24">
        <f>'9.1 melléklet'!T128+'9.7 melléklet'!T128</f>
        <v>0</v>
      </c>
      <c r="U17" s="24">
        <f>'9.1 melléklet'!U128+'9.7 melléklet'!U128</f>
        <v>0</v>
      </c>
      <c r="V17" s="24">
        <f>'9.1 melléklet'!V128+'9.7 melléklet'!V128</f>
        <v>0</v>
      </c>
      <c r="W17" s="24">
        <f>'9.1 melléklet'!W128+'9.7 melléklet'!W128</f>
        <v>0</v>
      </c>
      <c r="X17" s="24">
        <f>'9.1 melléklet'!X128+'9.7 melléklet'!X128</f>
        <v>0</v>
      </c>
      <c r="Y17" s="24">
        <f>'9.1 melléklet'!Y128+'9.7 melléklet'!Y128</f>
        <v>0</v>
      </c>
      <c r="Z17" s="24">
        <f>'9.1 melléklet'!Z128+'9.7 melléklet'!Z128</f>
        <v>0</v>
      </c>
      <c r="AA17" s="24">
        <f>'9.1 melléklet'!AA128+'9.7 melléklet'!AA128</f>
        <v>0</v>
      </c>
      <c r="AB17" s="24">
        <f>'9.1 melléklet'!AB128+'9.7 melléklet'!AB128</f>
        <v>0</v>
      </c>
    </row>
    <row r="18" spans="1:30" ht="25.5" x14ac:dyDescent="0.25">
      <c r="A18" s="145" t="s">
        <v>92</v>
      </c>
      <c r="B18" s="145"/>
      <c r="C18" s="33" t="s">
        <v>253</v>
      </c>
      <c r="D18" s="33" t="s">
        <v>252</v>
      </c>
      <c r="E18" s="34">
        <f>'9.1 melléklet'!E129+'9.7 melléklet'!E129</f>
        <v>823302001</v>
      </c>
      <c r="F18" s="34">
        <f>'9.1 melléklet'!F129+'9.7 melléklet'!F129</f>
        <v>218573880</v>
      </c>
      <c r="G18" s="34">
        <f>'9.1 melléklet'!G129+'9.7 melléklet'!G129</f>
        <v>223594266</v>
      </c>
      <c r="H18" s="34">
        <f>'9.1 melléklet'!H129+'9.7 melléklet'!H129</f>
        <v>1265470147</v>
      </c>
      <c r="I18" s="34">
        <f>'9.1 melléklet'!I129+'9.7 melléklet'!I129</f>
        <v>34191020</v>
      </c>
      <c r="J18" s="34">
        <f>'9.1 melléklet'!J129+'9.7 melléklet'!J129</f>
        <v>-15385103</v>
      </c>
      <c r="K18" s="34">
        <f>'9.1 melléklet'!K129+'9.7 melléklet'!K129</f>
        <v>22580189</v>
      </c>
      <c r="L18" s="34">
        <f>'9.1 melléklet'!L129+'9.7 melléklet'!L129</f>
        <v>41386106</v>
      </c>
      <c r="M18" s="34">
        <f>'9.1 melléklet'!M129+'9.7 melléklet'!M129</f>
        <v>0</v>
      </c>
      <c r="N18" s="34">
        <f>'9.1 melléklet'!N129+'9.7 melléklet'!N129</f>
        <v>0</v>
      </c>
      <c r="O18" s="34">
        <f>'9.1 melléklet'!O129+'9.7 melléklet'!O129</f>
        <v>0</v>
      </c>
      <c r="P18" s="34">
        <f>'9.1 melléklet'!P129+'9.7 melléklet'!P129</f>
        <v>0</v>
      </c>
      <c r="Q18" s="34">
        <f>'9.1 melléklet'!Q129+'9.7 melléklet'!Q129</f>
        <v>0</v>
      </c>
      <c r="R18" s="34">
        <f>'9.1 melléklet'!R129+'9.7 melléklet'!R129</f>
        <v>0</v>
      </c>
      <c r="S18" s="34">
        <f>'9.1 melléklet'!S129+'9.7 melléklet'!S129</f>
        <v>0</v>
      </c>
      <c r="T18" s="34">
        <f>'9.1 melléklet'!T129+'9.7 melléklet'!T129</f>
        <v>0</v>
      </c>
      <c r="U18" s="34">
        <f>'9.1 melléklet'!U129+'9.7 melléklet'!U129</f>
        <v>0</v>
      </c>
      <c r="V18" s="34">
        <f>'9.1 melléklet'!V129+'9.7 melléklet'!V129</f>
        <v>0</v>
      </c>
      <c r="W18" s="34">
        <f>'9.1 melléklet'!W129+'9.7 melléklet'!W129</f>
        <v>0</v>
      </c>
      <c r="X18" s="34">
        <f>'9.1 melléklet'!X129+'9.7 melléklet'!X129</f>
        <v>0</v>
      </c>
      <c r="Y18" s="34">
        <f>'9.1 melléklet'!Y129+'9.7 melléklet'!Y129</f>
        <v>857493021</v>
      </c>
      <c r="Z18" s="34">
        <f>'9.1 melléklet'!Z129+'9.7 melléklet'!Z129</f>
        <v>203188777</v>
      </c>
      <c r="AA18" s="34">
        <f>'9.1 melléklet'!AA129+'9.7 melléklet'!AA129</f>
        <v>246174455</v>
      </c>
      <c r="AB18" s="34">
        <f>'9.1 melléklet'!AB129+'9.7 melléklet'!AB129</f>
        <v>1306856253</v>
      </c>
      <c r="AD18" s="102"/>
    </row>
    <row r="19" spans="1:30" ht="25.5" x14ac:dyDescent="0.25">
      <c r="A19" s="151" t="s">
        <v>93</v>
      </c>
      <c r="B19" s="151"/>
      <c r="C19" s="23" t="s">
        <v>352</v>
      </c>
      <c r="D19" s="23" t="s">
        <v>335</v>
      </c>
      <c r="E19" s="24">
        <f>'9.1 melléklet'!E130+'9.7 melléklet'!E130</f>
        <v>0</v>
      </c>
      <c r="F19" s="24">
        <f>'9.1 melléklet'!F130+'9.7 melléklet'!F130</f>
        <v>0</v>
      </c>
      <c r="G19" s="24">
        <f>'9.1 melléklet'!G130+'9.7 melléklet'!G130</f>
        <v>0</v>
      </c>
      <c r="H19" s="24">
        <f>'9.1 melléklet'!H130+'9.7 melléklet'!H130</f>
        <v>0</v>
      </c>
      <c r="I19" s="24">
        <f>'9.1 melléklet'!I130+'9.7 melléklet'!I130</f>
        <v>0</v>
      </c>
      <c r="J19" s="24">
        <f>'9.1 melléklet'!J130+'9.7 melléklet'!J130</f>
        <v>0</v>
      </c>
      <c r="K19" s="24">
        <f>'9.1 melléklet'!K130+'9.7 melléklet'!K130</f>
        <v>0</v>
      </c>
      <c r="L19" s="24">
        <f>'9.1 melléklet'!L130+'9.7 melléklet'!L130</f>
        <v>0</v>
      </c>
      <c r="M19" s="24">
        <f>'9.1 melléklet'!M130+'9.7 melléklet'!M130</f>
        <v>0</v>
      </c>
      <c r="N19" s="24">
        <f>'9.1 melléklet'!N130+'9.7 melléklet'!N130</f>
        <v>0</v>
      </c>
      <c r="O19" s="24">
        <f>'9.1 melléklet'!O130+'9.7 melléklet'!O130</f>
        <v>0</v>
      </c>
      <c r="P19" s="24">
        <f>'9.1 melléklet'!P130+'9.7 melléklet'!P130</f>
        <v>0</v>
      </c>
      <c r="Q19" s="24">
        <f>'9.1 melléklet'!Q130+'9.7 melléklet'!Q130</f>
        <v>0</v>
      </c>
      <c r="R19" s="24">
        <f>'9.1 melléklet'!R130+'9.7 melléklet'!R130</f>
        <v>0</v>
      </c>
      <c r="S19" s="24">
        <f>'9.1 melléklet'!S130+'9.7 melléklet'!S130</f>
        <v>0</v>
      </c>
      <c r="T19" s="24">
        <f>'9.1 melléklet'!T130+'9.7 melléklet'!T130</f>
        <v>0</v>
      </c>
      <c r="U19" s="24">
        <f>'9.1 melléklet'!U130+'9.7 melléklet'!U130</f>
        <v>0</v>
      </c>
      <c r="V19" s="24">
        <f>'9.1 melléklet'!V130+'9.7 melléklet'!V130</f>
        <v>0</v>
      </c>
      <c r="W19" s="24">
        <f>'9.1 melléklet'!W130+'9.7 melléklet'!W130</f>
        <v>0</v>
      </c>
      <c r="X19" s="24">
        <f>'9.1 melléklet'!X130+'9.7 melléklet'!X130</f>
        <v>0</v>
      </c>
      <c r="Y19" s="24">
        <f>'9.1 melléklet'!Y130+'9.7 melléklet'!Y130</f>
        <v>0</v>
      </c>
      <c r="Z19" s="24">
        <f>'9.1 melléklet'!Z130+'9.7 melléklet'!Z130</f>
        <v>0</v>
      </c>
      <c r="AA19" s="24">
        <f>'9.1 melléklet'!AA130+'9.7 melléklet'!AA130</f>
        <v>0</v>
      </c>
      <c r="AB19" s="24">
        <f>'9.1 melléklet'!AB130+'9.7 melléklet'!AB130</f>
        <v>0</v>
      </c>
      <c r="AD19" s="102"/>
    </row>
    <row r="20" spans="1:30" x14ac:dyDescent="0.25">
      <c r="A20" s="151" t="s">
        <v>94</v>
      </c>
      <c r="B20" s="151"/>
      <c r="C20" s="23" t="s">
        <v>353</v>
      </c>
      <c r="D20" s="23" t="s">
        <v>336</v>
      </c>
      <c r="E20" s="24">
        <f>'9.1 melléklet'!E131+'9.7 melléklet'!E131</f>
        <v>0</v>
      </c>
      <c r="F20" s="24">
        <f>'9.1 melléklet'!F131+'9.7 melléklet'!F131</f>
        <v>0</v>
      </c>
      <c r="G20" s="24">
        <f>'9.1 melléklet'!G131+'9.7 melléklet'!G131</f>
        <v>0</v>
      </c>
      <c r="H20" s="24">
        <f>'9.1 melléklet'!H131+'9.7 melléklet'!H131</f>
        <v>0</v>
      </c>
      <c r="I20" s="24">
        <f>'9.1 melléklet'!I131+'9.7 melléklet'!I131</f>
        <v>0</v>
      </c>
      <c r="J20" s="24">
        <f>'9.1 melléklet'!J131+'9.7 melléklet'!J131</f>
        <v>0</v>
      </c>
      <c r="K20" s="24">
        <f>'9.1 melléklet'!K131+'9.7 melléklet'!K131</f>
        <v>0</v>
      </c>
      <c r="L20" s="24">
        <f>'9.1 melléklet'!L131+'9.7 melléklet'!L131</f>
        <v>0</v>
      </c>
      <c r="M20" s="24">
        <f>'9.1 melléklet'!M131+'9.7 melléklet'!M131</f>
        <v>0</v>
      </c>
      <c r="N20" s="24">
        <f>'9.1 melléklet'!N131+'9.7 melléklet'!N131</f>
        <v>0</v>
      </c>
      <c r="O20" s="24">
        <f>'9.1 melléklet'!O131+'9.7 melléklet'!O131</f>
        <v>0</v>
      </c>
      <c r="P20" s="24">
        <f>'9.1 melléklet'!P131+'9.7 melléklet'!P131</f>
        <v>0</v>
      </c>
      <c r="Q20" s="24">
        <f>'9.1 melléklet'!Q131+'9.7 melléklet'!Q131</f>
        <v>0</v>
      </c>
      <c r="R20" s="24">
        <f>'9.1 melléklet'!R131+'9.7 melléklet'!R131</f>
        <v>0</v>
      </c>
      <c r="S20" s="24">
        <f>'9.1 melléklet'!S131+'9.7 melléklet'!S131</f>
        <v>0</v>
      </c>
      <c r="T20" s="24">
        <f>'9.1 melléklet'!T131+'9.7 melléklet'!T131</f>
        <v>0</v>
      </c>
      <c r="U20" s="24">
        <f>'9.1 melléklet'!U131+'9.7 melléklet'!U131</f>
        <v>0</v>
      </c>
      <c r="V20" s="24">
        <f>'9.1 melléklet'!V131+'9.7 melléklet'!V131</f>
        <v>0</v>
      </c>
      <c r="W20" s="24">
        <f>'9.1 melléklet'!W131+'9.7 melléklet'!W131</f>
        <v>0</v>
      </c>
      <c r="X20" s="24">
        <f>'9.1 melléklet'!X131+'9.7 melléklet'!X131</f>
        <v>0</v>
      </c>
      <c r="Y20" s="24">
        <f>'9.1 melléklet'!Y131+'9.7 melléklet'!Y131</f>
        <v>0</v>
      </c>
      <c r="Z20" s="24">
        <f>'9.1 melléklet'!Z131+'9.7 melléklet'!Z131</f>
        <v>0</v>
      </c>
      <c r="AA20" s="24">
        <f>'9.1 melléklet'!AA131+'9.7 melléklet'!AA131</f>
        <v>0</v>
      </c>
      <c r="AB20" s="24">
        <f>'9.1 melléklet'!AB131+'9.7 melléklet'!AB131</f>
        <v>0</v>
      </c>
      <c r="AD20" s="102"/>
    </row>
    <row r="21" spans="1:30" ht="25.5" x14ac:dyDescent="0.25">
      <c r="A21" s="151" t="s">
        <v>95</v>
      </c>
      <c r="B21" s="151"/>
      <c r="C21" s="23" t="s">
        <v>35</v>
      </c>
      <c r="D21" s="23" t="s">
        <v>337</v>
      </c>
      <c r="E21" s="24">
        <f>'9.1 melléklet'!E132+'9.7 melléklet'!E132</f>
        <v>0</v>
      </c>
      <c r="F21" s="24">
        <f>'9.1 melléklet'!F132+'9.7 melléklet'!F132</f>
        <v>0</v>
      </c>
      <c r="G21" s="24">
        <f>'9.1 melléklet'!G132+'9.7 melléklet'!G132</f>
        <v>0</v>
      </c>
      <c r="H21" s="24">
        <f>'9.1 melléklet'!H132+'9.7 melléklet'!H132</f>
        <v>0</v>
      </c>
      <c r="I21" s="24">
        <f>'9.1 melléklet'!I132+'9.7 melléklet'!I132</f>
        <v>0</v>
      </c>
      <c r="J21" s="24">
        <f>'9.1 melléklet'!J132+'9.7 melléklet'!J132</f>
        <v>0</v>
      </c>
      <c r="K21" s="24">
        <f>'9.1 melléklet'!K132+'9.7 melléklet'!K132</f>
        <v>0</v>
      </c>
      <c r="L21" s="24">
        <f>'9.1 melléklet'!L132+'9.7 melléklet'!L132</f>
        <v>0</v>
      </c>
      <c r="M21" s="24">
        <f>'9.1 melléklet'!M132+'9.7 melléklet'!M132</f>
        <v>0</v>
      </c>
      <c r="N21" s="24">
        <f>'9.1 melléklet'!N132+'9.7 melléklet'!N132</f>
        <v>0</v>
      </c>
      <c r="O21" s="24">
        <f>'9.1 melléklet'!O132+'9.7 melléklet'!O132</f>
        <v>0</v>
      </c>
      <c r="P21" s="24">
        <f>'9.1 melléklet'!P132+'9.7 melléklet'!P132</f>
        <v>0</v>
      </c>
      <c r="Q21" s="24">
        <f>'9.1 melléklet'!Q132+'9.7 melléklet'!Q132</f>
        <v>0</v>
      </c>
      <c r="R21" s="24">
        <f>'9.1 melléklet'!R132+'9.7 melléklet'!R132</f>
        <v>0</v>
      </c>
      <c r="S21" s="24">
        <f>'9.1 melléklet'!S132+'9.7 melléklet'!S132</f>
        <v>0</v>
      </c>
      <c r="T21" s="24">
        <f>'9.1 melléklet'!T132+'9.7 melléklet'!T132</f>
        <v>0</v>
      </c>
      <c r="U21" s="24">
        <f>'9.1 melléklet'!U132+'9.7 melléklet'!U132</f>
        <v>0</v>
      </c>
      <c r="V21" s="24">
        <f>'9.1 melléklet'!V132+'9.7 melléklet'!V132</f>
        <v>0</v>
      </c>
      <c r="W21" s="24">
        <f>'9.1 melléklet'!W132+'9.7 melléklet'!W132</f>
        <v>0</v>
      </c>
      <c r="X21" s="24">
        <f>'9.1 melléklet'!X132+'9.7 melléklet'!X132</f>
        <v>0</v>
      </c>
      <c r="Y21" s="24">
        <f>'9.1 melléklet'!Y132+'9.7 melléklet'!Y132</f>
        <v>0</v>
      </c>
      <c r="Z21" s="24">
        <f>'9.1 melléklet'!Z132+'9.7 melléklet'!Z132</f>
        <v>0</v>
      </c>
      <c r="AA21" s="24">
        <f>'9.1 melléklet'!AA132+'9.7 melléklet'!AA132</f>
        <v>0</v>
      </c>
      <c r="AB21" s="24">
        <f>'9.1 melléklet'!AB132+'9.7 melléklet'!AB132</f>
        <v>0</v>
      </c>
      <c r="AD21" s="102"/>
    </row>
    <row r="22" spans="1:30" ht="25.5" x14ac:dyDescent="0.25">
      <c r="A22" s="151" t="s">
        <v>96</v>
      </c>
      <c r="B22" s="151"/>
      <c r="C22" s="23" t="s">
        <v>36</v>
      </c>
      <c r="D22" s="23" t="s">
        <v>338</v>
      </c>
      <c r="E22" s="24">
        <f>'9.1 melléklet'!E133+'9.7 melléklet'!E133</f>
        <v>26295846</v>
      </c>
      <c r="F22" s="24">
        <f>'9.1 melléklet'!F133+'9.7 melléklet'!F133</f>
        <v>0</v>
      </c>
      <c r="G22" s="24">
        <f>'9.1 melléklet'!G133+'9.7 melléklet'!G133</f>
        <v>0</v>
      </c>
      <c r="H22" s="24">
        <f>'9.1 melléklet'!H133+'9.7 melléklet'!H133</f>
        <v>26295846</v>
      </c>
      <c r="I22" s="24">
        <f>'9.1 melléklet'!I133+'9.7 melléklet'!I133</f>
        <v>0</v>
      </c>
      <c r="J22" s="24">
        <f>'9.1 melléklet'!J133+'9.7 melléklet'!J133</f>
        <v>0</v>
      </c>
      <c r="K22" s="24">
        <f>'9.1 melléklet'!K133+'9.7 melléklet'!K133</f>
        <v>0</v>
      </c>
      <c r="L22" s="24">
        <f>'9.1 melléklet'!L133+'9.7 melléklet'!L133</f>
        <v>0</v>
      </c>
      <c r="M22" s="24">
        <f>'9.1 melléklet'!M133+'9.7 melléklet'!M133</f>
        <v>0</v>
      </c>
      <c r="N22" s="24">
        <f>'9.1 melléklet'!N133+'9.7 melléklet'!N133</f>
        <v>0</v>
      </c>
      <c r="O22" s="24">
        <f>'9.1 melléklet'!O133+'9.7 melléklet'!O133</f>
        <v>0</v>
      </c>
      <c r="P22" s="24">
        <f>'9.1 melléklet'!P133+'9.7 melléklet'!P133</f>
        <v>0</v>
      </c>
      <c r="Q22" s="24">
        <f>'9.1 melléklet'!Q133+'9.7 melléklet'!Q133</f>
        <v>0</v>
      </c>
      <c r="R22" s="24">
        <f>'9.1 melléklet'!R133+'9.7 melléklet'!R133</f>
        <v>0</v>
      </c>
      <c r="S22" s="24">
        <f>'9.1 melléklet'!S133+'9.7 melléklet'!S133</f>
        <v>0</v>
      </c>
      <c r="T22" s="24">
        <f>'9.1 melléklet'!T133+'9.7 melléklet'!T133</f>
        <v>0</v>
      </c>
      <c r="U22" s="24">
        <f>'9.1 melléklet'!U133+'9.7 melléklet'!U133</f>
        <v>0</v>
      </c>
      <c r="V22" s="24">
        <f>'9.1 melléklet'!V133+'9.7 melléklet'!V133</f>
        <v>0</v>
      </c>
      <c r="W22" s="24">
        <f>'9.1 melléklet'!W133+'9.7 melléklet'!W133</f>
        <v>0</v>
      </c>
      <c r="X22" s="24">
        <f>'9.1 melléklet'!X133+'9.7 melléklet'!X133</f>
        <v>0</v>
      </c>
      <c r="Y22" s="24">
        <f>'9.1 melléklet'!Y133+'9.7 melléklet'!Y133</f>
        <v>26295846</v>
      </c>
      <c r="Z22" s="24">
        <f>'9.1 melléklet'!Z133+'9.7 melléklet'!Z133</f>
        <v>0</v>
      </c>
      <c r="AA22" s="24">
        <f>'9.1 melléklet'!AA133+'9.7 melléklet'!AA133</f>
        <v>0</v>
      </c>
      <c r="AB22" s="24">
        <f>'9.1 melléklet'!AB133+'9.7 melléklet'!AB133</f>
        <v>26295846</v>
      </c>
      <c r="AD22" s="102"/>
    </row>
    <row r="23" spans="1:30" ht="25.5" x14ac:dyDescent="0.25">
      <c r="A23" s="151" t="s">
        <v>62</v>
      </c>
      <c r="B23" s="151"/>
      <c r="C23" s="23" t="s">
        <v>339</v>
      </c>
      <c r="D23" s="23" t="s">
        <v>340</v>
      </c>
      <c r="E23" s="24">
        <f>'9.1 melléklet'!E134+'9.7 melléklet'!E134</f>
        <v>730136926</v>
      </c>
      <c r="F23" s="24">
        <f>'9.1 melléklet'!F134+'9.7 melléklet'!F134</f>
        <v>0</v>
      </c>
      <c r="G23" s="24">
        <f>'9.1 melléklet'!G134+'9.7 melléklet'!G134</f>
        <v>0</v>
      </c>
      <c r="H23" s="24">
        <f>'9.1 melléklet'!H134+'9.7 melléklet'!H134</f>
        <v>730136926</v>
      </c>
      <c r="I23" s="24">
        <f>'9.1 melléklet'!I134+'9.7 melléklet'!I134</f>
        <v>27210089</v>
      </c>
      <c r="J23" s="24">
        <f>'9.1 melléklet'!J134+'9.7 melléklet'!J134</f>
        <v>0</v>
      </c>
      <c r="K23" s="24">
        <f>'9.1 melléklet'!K134+'9.7 melléklet'!K134</f>
        <v>0</v>
      </c>
      <c r="L23" s="24">
        <f>'9.1 melléklet'!L134+'9.7 melléklet'!L134</f>
        <v>27210089</v>
      </c>
      <c r="M23" s="24">
        <f>'9.1 melléklet'!M134+'9.7 melléklet'!M134</f>
        <v>0</v>
      </c>
      <c r="N23" s="24">
        <f>'9.1 melléklet'!N134+'9.7 melléklet'!N134</f>
        <v>0</v>
      </c>
      <c r="O23" s="24">
        <f>'9.1 melléklet'!O134+'9.7 melléklet'!O134</f>
        <v>0</v>
      </c>
      <c r="P23" s="24">
        <f>'9.1 melléklet'!P134+'9.7 melléklet'!P134</f>
        <v>0</v>
      </c>
      <c r="Q23" s="24">
        <f>'9.1 melléklet'!Q134+'9.7 melléklet'!Q134</f>
        <v>0</v>
      </c>
      <c r="R23" s="24">
        <f>'9.1 melléklet'!R134+'9.7 melléklet'!R134</f>
        <v>0</v>
      </c>
      <c r="S23" s="24">
        <f>'9.1 melléklet'!S134+'9.7 melléklet'!S134</f>
        <v>0</v>
      </c>
      <c r="T23" s="24">
        <f>'9.1 melléklet'!T134+'9.7 melléklet'!T134</f>
        <v>0</v>
      </c>
      <c r="U23" s="24">
        <f>'9.1 melléklet'!U134+'9.7 melléklet'!U134</f>
        <v>0</v>
      </c>
      <c r="V23" s="24">
        <f>'9.1 melléklet'!V134+'9.7 melléklet'!V134</f>
        <v>0</v>
      </c>
      <c r="W23" s="24">
        <f>'9.1 melléklet'!W134+'9.7 melléklet'!W134</f>
        <v>0</v>
      </c>
      <c r="X23" s="24">
        <f>'9.1 melléklet'!X134+'9.7 melléklet'!X134</f>
        <v>0</v>
      </c>
      <c r="Y23" s="24">
        <f>'9.1 melléklet'!Y134+'9.7 melléklet'!Y134</f>
        <v>757347015</v>
      </c>
      <c r="Z23" s="24">
        <f>'9.1 melléklet'!Z134+'9.7 melléklet'!Z134</f>
        <v>0</v>
      </c>
      <c r="AA23" s="24">
        <f>'9.1 melléklet'!AA134+'9.7 melléklet'!AA134</f>
        <v>0</v>
      </c>
      <c r="AB23" s="24">
        <f>'9.1 melléklet'!AB134+'9.7 melléklet'!AB134</f>
        <v>757347015</v>
      </c>
      <c r="AD23" s="122"/>
    </row>
    <row r="24" spans="1:30" ht="25.5" x14ac:dyDescent="0.25">
      <c r="A24" s="151" t="s">
        <v>102</v>
      </c>
      <c r="B24" s="151"/>
      <c r="C24" s="23" t="s">
        <v>341</v>
      </c>
      <c r="D24" s="23" t="s">
        <v>342</v>
      </c>
      <c r="E24" s="24">
        <f>'9.1 melléklet'!E135+'9.7 melléklet'!E135</f>
        <v>0</v>
      </c>
      <c r="F24" s="24">
        <f>'9.1 melléklet'!F135+'9.7 melléklet'!F135</f>
        <v>0</v>
      </c>
      <c r="G24" s="24">
        <f>'9.1 melléklet'!G135+'9.7 melléklet'!G135</f>
        <v>0</v>
      </c>
      <c r="H24" s="24">
        <f>'9.1 melléklet'!H135+'9.7 melléklet'!H135</f>
        <v>0</v>
      </c>
      <c r="I24" s="24">
        <f>'9.1 melléklet'!I135+'9.7 melléklet'!I135</f>
        <v>0</v>
      </c>
      <c r="J24" s="24">
        <f>'9.1 melléklet'!J135+'9.7 melléklet'!J135</f>
        <v>0</v>
      </c>
      <c r="K24" s="24">
        <f>'9.1 melléklet'!K135+'9.7 melléklet'!K135</f>
        <v>0</v>
      </c>
      <c r="L24" s="24">
        <f>'9.1 melléklet'!L135+'9.7 melléklet'!L135</f>
        <v>0</v>
      </c>
      <c r="M24" s="24">
        <f>'9.1 melléklet'!M135+'9.7 melléklet'!M135</f>
        <v>0</v>
      </c>
      <c r="N24" s="24">
        <f>'9.1 melléklet'!N135+'9.7 melléklet'!N135</f>
        <v>0</v>
      </c>
      <c r="O24" s="24">
        <f>'9.1 melléklet'!O135+'9.7 melléklet'!O135</f>
        <v>0</v>
      </c>
      <c r="P24" s="24">
        <f>'9.1 melléklet'!P135+'9.7 melléklet'!P135</f>
        <v>0</v>
      </c>
      <c r="Q24" s="24">
        <f>'9.1 melléklet'!Q135+'9.7 melléklet'!Q135</f>
        <v>0</v>
      </c>
      <c r="R24" s="24">
        <f>'9.1 melléklet'!R135+'9.7 melléklet'!R135</f>
        <v>0</v>
      </c>
      <c r="S24" s="24">
        <f>'9.1 melléklet'!S135+'9.7 melléklet'!S135</f>
        <v>0</v>
      </c>
      <c r="T24" s="24">
        <f>'9.1 melléklet'!T135+'9.7 melléklet'!T135</f>
        <v>0</v>
      </c>
      <c r="U24" s="24">
        <f>'9.1 melléklet'!U135+'9.7 melléklet'!U135</f>
        <v>0</v>
      </c>
      <c r="V24" s="24">
        <f>'9.1 melléklet'!V135+'9.7 melléklet'!V135</f>
        <v>0</v>
      </c>
      <c r="W24" s="24">
        <f>'9.1 melléklet'!W135+'9.7 melléklet'!W135</f>
        <v>0</v>
      </c>
      <c r="X24" s="24">
        <f>'9.1 melléklet'!X135+'9.7 melléklet'!X135</f>
        <v>0</v>
      </c>
      <c r="Y24" s="24">
        <f>'9.1 melléklet'!Y135+'9.7 melléklet'!Y135</f>
        <v>0</v>
      </c>
      <c r="Z24" s="24">
        <f>'9.1 melléklet'!Z135+'9.7 melléklet'!Z135</f>
        <v>0</v>
      </c>
      <c r="AA24" s="24">
        <f>'9.1 melléklet'!AA135+'9.7 melléklet'!AA135</f>
        <v>0</v>
      </c>
      <c r="AB24" s="24">
        <f>'9.1 melléklet'!AB135+'9.7 melléklet'!AB135</f>
        <v>0</v>
      </c>
    </row>
    <row r="25" spans="1:30" x14ac:dyDescent="0.25">
      <c r="A25" s="151" t="s">
        <v>103</v>
      </c>
      <c r="B25" s="151"/>
      <c r="C25" s="23" t="s">
        <v>37</v>
      </c>
      <c r="D25" s="23" t="s">
        <v>343</v>
      </c>
      <c r="E25" s="24">
        <f>'9.1 melléklet'!E136+'9.7 melléklet'!E136</f>
        <v>0</v>
      </c>
      <c r="F25" s="24">
        <f>'9.1 melléklet'!F136+'9.7 melléklet'!F136</f>
        <v>0</v>
      </c>
      <c r="G25" s="24">
        <f>'9.1 melléklet'!G136+'9.7 melléklet'!G136</f>
        <v>0</v>
      </c>
      <c r="H25" s="24">
        <f>'9.1 melléklet'!H136+'9.7 melléklet'!H136</f>
        <v>0</v>
      </c>
      <c r="I25" s="24">
        <f>'9.1 melléklet'!I136+'9.7 melléklet'!I136</f>
        <v>0</v>
      </c>
      <c r="J25" s="24">
        <f>'9.1 melléklet'!J136+'9.7 melléklet'!J136</f>
        <v>0</v>
      </c>
      <c r="K25" s="24">
        <f>'9.1 melléklet'!K136+'9.7 melléklet'!K136</f>
        <v>0</v>
      </c>
      <c r="L25" s="24">
        <f>'9.1 melléklet'!L136+'9.7 melléklet'!L136</f>
        <v>0</v>
      </c>
      <c r="M25" s="24">
        <f>'9.1 melléklet'!M136+'9.7 melléklet'!M136</f>
        <v>0</v>
      </c>
      <c r="N25" s="24">
        <f>'9.1 melléklet'!N136+'9.7 melléklet'!N136</f>
        <v>0</v>
      </c>
      <c r="O25" s="24">
        <f>'9.1 melléklet'!O136+'9.7 melléklet'!O136</f>
        <v>0</v>
      </c>
      <c r="P25" s="24">
        <f>'9.1 melléklet'!P136+'9.7 melléklet'!P136</f>
        <v>0</v>
      </c>
      <c r="Q25" s="24">
        <f>'9.1 melléklet'!Q136+'9.7 melléklet'!Q136</f>
        <v>0</v>
      </c>
      <c r="R25" s="24">
        <f>'9.1 melléklet'!R136+'9.7 melléklet'!R136</f>
        <v>0</v>
      </c>
      <c r="S25" s="24">
        <f>'9.1 melléklet'!S136+'9.7 melléklet'!S136</f>
        <v>0</v>
      </c>
      <c r="T25" s="24">
        <f>'9.1 melléklet'!T136+'9.7 melléklet'!T136</f>
        <v>0</v>
      </c>
      <c r="U25" s="24">
        <f>'9.1 melléklet'!U136+'9.7 melléklet'!U136</f>
        <v>0</v>
      </c>
      <c r="V25" s="24">
        <f>'9.1 melléklet'!V136+'9.7 melléklet'!V136</f>
        <v>0</v>
      </c>
      <c r="W25" s="24">
        <f>'9.1 melléklet'!W136+'9.7 melléklet'!W136</f>
        <v>0</v>
      </c>
      <c r="X25" s="24">
        <f>'9.1 melléklet'!X136+'9.7 melléklet'!X136</f>
        <v>0</v>
      </c>
      <c r="Y25" s="24">
        <f>'9.1 melléklet'!Y136+'9.7 melléklet'!Y136</f>
        <v>0</v>
      </c>
      <c r="Z25" s="24">
        <f>'9.1 melléklet'!Z136+'9.7 melléklet'!Z136</f>
        <v>0</v>
      </c>
      <c r="AA25" s="24">
        <f>'9.1 melléklet'!AA136+'9.7 melléklet'!AA136</f>
        <v>0</v>
      </c>
      <c r="AB25" s="24">
        <f>'9.1 melléklet'!AB136+'9.7 melléklet'!AB136</f>
        <v>0</v>
      </c>
    </row>
    <row r="26" spans="1:30" ht="25.5" x14ac:dyDescent="0.25">
      <c r="A26" s="151" t="s">
        <v>104</v>
      </c>
      <c r="B26" s="151"/>
      <c r="C26" s="23" t="s">
        <v>344</v>
      </c>
      <c r="D26" s="23" t="s">
        <v>345</v>
      </c>
      <c r="E26" s="24">
        <f>'9.1 melléklet'!E137+'9.7 melléklet'!E137</f>
        <v>0</v>
      </c>
      <c r="F26" s="24">
        <f>'9.1 melléklet'!F137+'9.7 melléklet'!F137</f>
        <v>0</v>
      </c>
      <c r="G26" s="24">
        <f>'9.1 melléklet'!G137+'9.7 melléklet'!G137</f>
        <v>0</v>
      </c>
      <c r="H26" s="24">
        <f>'9.1 melléklet'!H137+'9.7 melléklet'!H137</f>
        <v>0</v>
      </c>
      <c r="I26" s="24">
        <f>'9.1 melléklet'!I137+'9.7 melléklet'!I137</f>
        <v>0</v>
      </c>
      <c r="J26" s="24">
        <f>'9.1 melléklet'!J137+'9.7 melléklet'!J137</f>
        <v>0</v>
      </c>
      <c r="K26" s="24">
        <f>'9.1 melléklet'!K137+'9.7 melléklet'!K137</f>
        <v>0</v>
      </c>
      <c r="L26" s="24">
        <f>'9.1 melléklet'!L137+'9.7 melléklet'!L137</f>
        <v>0</v>
      </c>
      <c r="M26" s="24">
        <f>'9.1 melléklet'!M137+'9.7 melléklet'!M137</f>
        <v>0</v>
      </c>
      <c r="N26" s="24">
        <f>'9.1 melléklet'!N137+'9.7 melléklet'!N137</f>
        <v>0</v>
      </c>
      <c r="O26" s="24">
        <f>'9.1 melléklet'!O137+'9.7 melléklet'!O137</f>
        <v>0</v>
      </c>
      <c r="P26" s="24">
        <f>'9.1 melléklet'!P137+'9.7 melléklet'!P137</f>
        <v>0</v>
      </c>
      <c r="Q26" s="24">
        <f>'9.1 melléklet'!Q137+'9.7 melléklet'!Q137</f>
        <v>0</v>
      </c>
      <c r="R26" s="24">
        <f>'9.1 melléklet'!R137+'9.7 melléklet'!R137</f>
        <v>0</v>
      </c>
      <c r="S26" s="24">
        <f>'9.1 melléklet'!S137+'9.7 melléklet'!S137</f>
        <v>0</v>
      </c>
      <c r="T26" s="24">
        <f>'9.1 melléklet'!T137+'9.7 melléklet'!T137</f>
        <v>0</v>
      </c>
      <c r="U26" s="24">
        <f>'9.1 melléklet'!U137+'9.7 melléklet'!U137</f>
        <v>0</v>
      </c>
      <c r="V26" s="24">
        <f>'9.1 melléklet'!V137+'9.7 melléklet'!V137</f>
        <v>0</v>
      </c>
      <c r="W26" s="24">
        <f>'9.1 melléklet'!W137+'9.7 melléklet'!W137</f>
        <v>0</v>
      </c>
      <c r="X26" s="24">
        <f>'9.1 melléklet'!X137+'9.7 melléklet'!X137</f>
        <v>0</v>
      </c>
      <c r="Y26" s="24">
        <f>'9.1 melléklet'!Y137+'9.7 melléklet'!Y137</f>
        <v>0</v>
      </c>
      <c r="Z26" s="24">
        <f>'9.1 melléklet'!Z137+'9.7 melléklet'!Z137</f>
        <v>0</v>
      </c>
      <c r="AA26" s="24">
        <f>'9.1 melléklet'!AA137+'9.7 melléklet'!AA137</f>
        <v>0</v>
      </c>
      <c r="AB26" s="24">
        <f>'9.1 melléklet'!AB137+'9.7 melléklet'!AB137</f>
        <v>0</v>
      </c>
    </row>
    <row r="27" spans="1:30" x14ac:dyDescent="0.25">
      <c r="A27" s="151" t="s">
        <v>105</v>
      </c>
      <c r="B27" s="151"/>
      <c r="C27" s="23" t="s">
        <v>354</v>
      </c>
      <c r="D27" s="23" t="s">
        <v>346</v>
      </c>
      <c r="E27" s="24">
        <f>'9.1 melléklet'!E138+'9.7 melléklet'!E138</f>
        <v>0</v>
      </c>
      <c r="F27" s="24">
        <f>'9.1 melléklet'!F138+'9.7 melléklet'!F138</f>
        <v>0</v>
      </c>
      <c r="G27" s="24">
        <f>'9.1 melléklet'!G138+'9.7 melléklet'!G138</f>
        <v>0</v>
      </c>
      <c r="H27" s="24">
        <f>'9.1 melléklet'!H138+'9.7 melléklet'!H138</f>
        <v>0</v>
      </c>
      <c r="I27" s="24">
        <f>'9.1 melléklet'!I138+'9.7 melléklet'!I138</f>
        <v>0</v>
      </c>
      <c r="J27" s="24">
        <f>'9.1 melléklet'!J138+'9.7 melléklet'!J138</f>
        <v>0</v>
      </c>
      <c r="K27" s="24">
        <f>'9.1 melléklet'!K138+'9.7 melléklet'!K138</f>
        <v>0</v>
      </c>
      <c r="L27" s="24">
        <f>'9.1 melléklet'!L138+'9.7 melléklet'!L138</f>
        <v>0</v>
      </c>
      <c r="M27" s="24">
        <f>'9.1 melléklet'!M138+'9.7 melléklet'!M138</f>
        <v>0</v>
      </c>
      <c r="N27" s="24">
        <f>'9.1 melléklet'!N138+'9.7 melléklet'!N138</f>
        <v>0</v>
      </c>
      <c r="O27" s="24">
        <f>'9.1 melléklet'!O138+'9.7 melléklet'!O138</f>
        <v>0</v>
      </c>
      <c r="P27" s="24">
        <f>'9.1 melléklet'!P138+'9.7 melléklet'!P138</f>
        <v>0</v>
      </c>
      <c r="Q27" s="24">
        <f>'9.1 melléklet'!Q138+'9.7 melléklet'!Q138</f>
        <v>0</v>
      </c>
      <c r="R27" s="24">
        <f>'9.1 melléklet'!R138+'9.7 melléklet'!R138</f>
        <v>0</v>
      </c>
      <c r="S27" s="24">
        <f>'9.1 melléklet'!S138+'9.7 melléklet'!S138</f>
        <v>0</v>
      </c>
      <c r="T27" s="24">
        <f>'9.1 melléklet'!T138+'9.7 melléklet'!T138</f>
        <v>0</v>
      </c>
      <c r="U27" s="24">
        <f>'9.1 melléklet'!U138+'9.7 melléklet'!U138</f>
        <v>0</v>
      </c>
      <c r="V27" s="24">
        <f>'9.1 melléklet'!V138+'9.7 melléklet'!V138</f>
        <v>0</v>
      </c>
      <c r="W27" s="24">
        <f>'9.1 melléklet'!W138+'9.7 melléklet'!W138</f>
        <v>0</v>
      </c>
      <c r="X27" s="24">
        <f>'9.1 melléklet'!X138+'9.7 melléklet'!X138</f>
        <v>0</v>
      </c>
      <c r="Y27" s="24">
        <f>'9.1 melléklet'!Y138+'9.7 melléklet'!Y138</f>
        <v>0</v>
      </c>
      <c r="Z27" s="24">
        <f>'9.1 melléklet'!Z138+'9.7 melléklet'!Z138</f>
        <v>0</v>
      </c>
      <c r="AA27" s="24">
        <f>'9.1 melléklet'!AA138+'9.7 melléklet'!AA138</f>
        <v>0</v>
      </c>
      <c r="AB27" s="24">
        <f>'9.1 melléklet'!AB138+'9.7 melléklet'!AB138</f>
        <v>0</v>
      </c>
    </row>
    <row r="28" spans="1:30" ht="25.5" x14ac:dyDescent="0.25">
      <c r="A28" s="155" t="s">
        <v>112</v>
      </c>
      <c r="B28" s="155"/>
      <c r="C28" s="30" t="s">
        <v>355</v>
      </c>
      <c r="D28" s="30" t="s">
        <v>333</v>
      </c>
      <c r="E28" s="31">
        <f>'9.1 melléklet'!E139+'9.7 melléklet'!E139</f>
        <v>756432772</v>
      </c>
      <c r="F28" s="31">
        <f>'9.1 melléklet'!F139+'9.7 melléklet'!F139</f>
        <v>0</v>
      </c>
      <c r="G28" s="31">
        <f>'9.1 melléklet'!G139+'9.7 melléklet'!G139</f>
        <v>0</v>
      </c>
      <c r="H28" s="31">
        <f>'9.1 melléklet'!H139+'9.7 melléklet'!H139</f>
        <v>756432772</v>
      </c>
      <c r="I28" s="31">
        <f>'9.1 melléklet'!I139+'9.7 melléklet'!I139</f>
        <v>27210089</v>
      </c>
      <c r="J28" s="31">
        <f>'9.1 melléklet'!J139+'9.7 melléklet'!J139</f>
        <v>0</v>
      </c>
      <c r="K28" s="31">
        <f>'9.1 melléklet'!K139+'9.7 melléklet'!K139</f>
        <v>0</v>
      </c>
      <c r="L28" s="31">
        <f>'9.1 melléklet'!L139+'9.7 melléklet'!L139</f>
        <v>27210089</v>
      </c>
      <c r="M28" s="31">
        <f>'9.1 melléklet'!M139+'9.7 melléklet'!M139</f>
        <v>0</v>
      </c>
      <c r="N28" s="31">
        <f>'9.1 melléklet'!N139+'9.7 melléklet'!N139</f>
        <v>0</v>
      </c>
      <c r="O28" s="31">
        <f>'9.1 melléklet'!O139+'9.7 melléklet'!O139</f>
        <v>0</v>
      </c>
      <c r="P28" s="31">
        <f>'9.1 melléklet'!P139+'9.7 melléklet'!P139</f>
        <v>0</v>
      </c>
      <c r="Q28" s="31">
        <f>'9.1 melléklet'!Q139+'9.7 melléklet'!Q139</f>
        <v>0</v>
      </c>
      <c r="R28" s="31">
        <f>'9.1 melléklet'!R139+'9.7 melléklet'!R139</f>
        <v>0</v>
      </c>
      <c r="S28" s="31">
        <f>'9.1 melléklet'!S139+'9.7 melléklet'!S139</f>
        <v>0</v>
      </c>
      <c r="T28" s="31">
        <f>'9.1 melléklet'!T139+'9.7 melléklet'!T139</f>
        <v>0</v>
      </c>
      <c r="U28" s="31">
        <f>'9.1 melléklet'!U139+'9.7 melléklet'!U139</f>
        <v>0</v>
      </c>
      <c r="V28" s="31">
        <f>'9.1 melléklet'!V139+'9.7 melléklet'!V139</f>
        <v>0</v>
      </c>
      <c r="W28" s="31">
        <f>'9.1 melléklet'!W139+'9.7 melléklet'!W139</f>
        <v>0</v>
      </c>
      <c r="X28" s="31">
        <f>'9.1 melléklet'!X139+'9.7 melléklet'!X139</f>
        <v>0</v>
      </c>
      <c r="Y28" s="31">
        <f>'9.1 melléklet'!Y139+'9.7 melléklet'!Y139</f>
        <v>783642861</v>
      </c>
      <c r="Z28" s="31">
        <f>'9.1 melléklet'!Z139+'9.7 melléklet'!Z139</f>
        <v>0</v>
      </c>
      <c r="AA28" s="31">
        <f>'9.1 melléklet'!AA139+'9.7 melléklet'!AA139</f>
        <v>0</v>
      </c>
      <c r="AB28" s="31">
        <f>'9.1 melléklet'!AB139+'9.7 melléklet'!AB139</f>
        <v>783642861</v>
      </c>
    </row>
    <row r="29" spans="1:30" x14ac:dyDescent="0.25">
      <c r="A29" s="155" t="s">
        <v>113</v>
      </c>
      <c r="B29" s="155"/>
      <c r="C29" s="30" t="s">
        <v>356</v>
      </c>
      <c r="D29" s="30" t="s">
        <v>334</v>
      </c>
      <c r="E29" s="31">
        <f>'9.1 melléklet'!E140+'9.7 melléklet'!E140</f>
        <v>0</v>
      </c>
      <c r="F29" s="31">
        <f>'9.1 melléklet'!F140+'9.7 melléklet'!F140</f>
        <v>0</v>
      </c>
      <c r="G29" s="31">
        <f>'9.1 melléklet'!G140+'9.7 melléklet'!G140</f>
        <v>0</v>
      </c>
      <c r="H29" s="31">
        <f>'9.1 melléklet'!H140+'9.7 melléklet'!H140</f>
        <v>0</v>
      </c>
      <c r="I29" s="31">
        <f>'9.1 melléklet'!I140+'9.7 melléklet'!I140</f>
        <v>0</v>
      </c>
      <c r="J29" s="31">
        <f>'9.1 melléklet'!J140+'9.7 melléklet'!J140</f>
        <v>0</v>
      </c>
      <c r="K29" s="31">
        <f>'9.1 melléklet'!K140+'9.7 melléklet'!K140</f>
        <v>0</v>
      </c>
      <c r="L29" s="31">
        <f>'9.1 melléklet'!L140+'9.7 melléklet'!L140</f>
        <v>0</v>
      </c>
      <c r="M29" s="31">
        <f>'9.1 melléklet'!M140+'9.7 melléklet'!M140</f>
        <v>0</v>
      </c>
      <c r="N29" s="31">
        <f>'9.1 melléklet'!N140+'9.7 melléklet'!N140</f>
        <v>0</v>
      </c>
      <c r="O29" s="31">
        <f>'9.1 melléklet'!O140+'9.7 melléklet'!O140</f>
        <v>0</v>
      </c>
      <c r="P29" s="31">
        <f>'9.1 melléklet'!P140+'9.7 melléklet'!P140</f>
        <v>0</v>
      </c>
      <c r="Q29" s="31">
        <f>'9.1 melléklet'!Q140+'9.7 melléklet'!Q140</f>
        <v>0</v>
      </c>
      <c r="R29" s="31">
        <f>'9.1 melléklet'!R140+'9.7 melléklet'!R140</f>
        <v>0</v>
      </c>
      <c r="S29" s="31">
        <f>'9.1 melléklet'!S140+'9.7 melléklet'!S140</f>
        <v>0</v>
      </c>
      <c r="T29" s="31">
        <f>'9.1 melléklet'!T140+'9.7 melléklet'!T140</f>
        <v>0</v>
      </c>
      <c r="U29" s="31">
        <f>'9.1 melléklet'!U140+'9.7 melléklet'!U140</f>
        <v>0</v>
      </c>
      <c r="V29" s="31">
        <f>'9.1 melléklet'!V140+'9.7 melléklet'!V140</f>
        <v>0</v>
      </c>
      <c r="W29" s="31">
        <f>'9.1 melléklet'!W140+'9.7 melléklet'!W140</f>
        <v>0</v>
      </c>
      <c r="X29" s="31">
        <f>'9.1 melléklet'!X140+'9.7 melléklet'!X140</f>
        <v>0</v>
      </c>
      <c r="Y29" s="31">
        <f>'9.1 melléklet'!Y140+'9.7 melléklet'!Y140</f>
        <v>0</v>
      </c>
      <c r="Z29" s="31">
        <f>'9.1 melléklet'!Z140+'9.7 melléklet'!Z140</f>
        <v>0</v>
      </c>
      <c r="AA29" s="31">
        <f>'9.1 melléklet'!AA140+'9.7 melléklet'!AA140</f>
        <v>0</v>
      </c>
      <c r="AB29" s="31">
        <f>'9.1 melléklet'!AB140+'9.7 melléklet'!AB140</f>
        <v>0</v>
      </c>
    </row>
    <row r="30" spans="1:30" ht="25.5" x14ac:dyDescent="0.25">
      <c r="A30" s="155" t="s">
        <v>114</v>
      </c>
      <c r="B30" s="155"/>
      <c r="C30" s="30" t="s">
        <v>347</v>
      </c>
      <c r="D30" s="30" t="s">
        <v>348</v>
      </c>
      <c r="E30" s="31">
        <f>'9.1 melléklet'!E141+'9.7 melléklet'!E141</f>
        <v>0</v>
      </c>
      <c r="F30" s="31">
        <f>'9.1 melléklet'!F141+'9.7 melléklet'!F141</f>
        <v>0</v>
      </c>
      <c r="G30" s="31">
        <f>'9.1 melléklet'!G141+'9.7 melléklet'!G141</f>
        <v>0</v>
      </c>
      <c r="H30" s="31">
        <f>'9.1 melléklet'!H141+'9.7 melléklet'!H141</f>
        <v>0</v>
      </c>
      <c r="I30" s="31">
        <f>'9.1 melléklet'!I141+'9.7 melléklet'!I141</f>
        <v>0</v>
      </c>
      <c r="J30" s="31">
        <f>'9.1 melléklet'!J141+'9.7 melléklet'!J141</f>
        <v>0</v>
      </c>
      <c r="K30" s="31">
        <f>'9.1 melléklet'!K141+'9.7 melléklet'!K141</f>
        <v>0</v>
      </c>
      <c r="L30" s="31">
        <f>'9.1 melléklet'!L141+'9.7 melléklet'!L141</f>
        <v>0</v>
      </c>
      <c r="M30" s="31">
        <f>'9.1 melléklet'!M141+'9.7 melléklet'!M141</f>
        <v>0</v>
      </c>
      <c r="N30" s="31">
        <f>'9.1 melléklet'!N141+'9.7 melléklet'!N141</f>
        <v>0</v>
      </c>
      <c r="O30" s="31">
        <f>'9.1 melléklet'!O141+'9.7 melléklet'!O141</f>
        <v>0</v>
      </c>
      <c r="P30" s="31">
        <f>'9.1 melléklet'!P141+'9.7 melléklet'!P141</f>
        <v>0</v>
      </c>
      <c r="Q30" s="31">
        <f>'9.1 melléklet'!Q141+'9.7 melléklet'!Q141</f>
        <v>0</v>
      </c>
      <c r="R30" s="31">
        <f>'9.1 melléklet'!R141+'9.7 melléklet'!R141</f>
        <v>0</v>
      </c>
      <c r="S30" s="31">
        <f>'9.1 melléklet'!S141+'9.7 melléklet'!S141</f>
        <v>0</v>
      </c>
      <c r="T30" s="31">
        <f>'9.1 melléklet'!T141+'9.7 melléklet'!T141</f>
        <v>0</v>
      </c>
      <c r="U30" s="31">
        <f>'9.1 melléklet'!U141+'9.7 melléklet'!U141</f>
        <v>0</v>
      </c>
      <c r="V30" s="31">
        <f>'9.1 melléklet'!V141+'9.7 melléklet'!V141</f>
        <v>0</v>
      </c>
      <c r="W30" s="31">
        <f>'9.1 melléklet'!W141+'9.7 melléklet'!W141</f>
        <v>0</v>
      </c>
      <c r="X30" s="31">
        <f>'9.1 melléklet'!X141+'9.7 melléklet'!X141</f>
        <v>0</v>
      </c>
      <c r="Y30" s="31">
        <f>'9.1 melléklet'!Y141+'9.7 melléklet'!Y141</f>
        <v>0</v>
      </c>
      <c r="Z30" s="31">
        <f>'9.1 melléklet'!Z141+'9.7 melléklet'!Z141</f>
        <v>0</v>
      </c>
      <c r="AA30" s="31">
        <f>'9.1 melléklet'!AA141+'9.7 melléklet'!AA141</f>
        <v>0</v>
      </c>
      <c r="AB30" s="31">
        <f>'9.1 melléklet'!AB141+'9.7 melléklet'!AB141</f>
        <v>0</v>
      </c>
    </row>
    <row r="31" spans="1:30" x14ac:dyDescent="0.25">
      <c r="A31" s="155" t="s">
        <v>119</v>
      </c>
      <c r="B31" s="155"/>
      <c r="C31" s="30" t="s">
        <v>349</v>
      </c>
      <c r="D31" s="30" t="s">
        <v>350</v>
      </c>
      <c r="E31" s="31">
        <f>'9.1 melléklet'!E142+'9.7 melléklet'!E142</f>
        <v>0</v>
      </c>
      <c r="F31" s="31">
        <f>'9.1 melléklet'!F142+'9.7 melléklet'!F142</f>
        <v>0</v>
      </c>
      <c r="G31" s="31">
        <f>'9.1 melléklet'!G142+'9.7 melléklet'!G142</f>
        <v>0</v>
      </c>
      <c r="H31" s="31">
        <f>'9.1 melléklet'!H142+'9.7 melléklet'!H142</f>
        <v>0</v>
      </c>
      <c r="I31" s="31">
        <f>'9.1 melléklet'!I142+'9.7 melléklet'!I142</f>
        <v>0</v>
      </c>
      <c r="J31" s="31">
        <f>'9.1 melléklet'!J142+'9.7 melléklet'!J142</f>
        <v>0</v>
      </c>
      <c r="K31" s="31">
        <f>'9.1 melléklet'!K142+'9.7 melléklet'!K142</f>
        <v>0</v>
      </c>
      <c r="L31" s="31">
        <f>'9.1 melléklet'!L142+'9.7 melléklet'!L142</f>
        <v>0</v>
      </c>
      <c r="M31" s="31">
        <f>'9.1 melléklet'!M142+'9.7 melléklet'!M142</f>
        <v>0</v>
      </c>
      <c r="N31" s="31">
        <f>'9.1 melléklet'!N142+'9.7 melléklet'!N142</f>
        <v>0</v>
      </c>
      <c r="O31" s="31">
        <f>'9.1 melléklet'!O142+'9.7 melléklet'!O142</f>
        <v>0</v>
      </c>
      <c r="P31" s="31">
        <f>'9.1 melléklet'!P142+'9.7 melléklet'!P142</f>
        <v>0</v>
      </c>
      <c r="Q31" s="31">
        <f>'9.1 melléklet'!Q142+'9.7 melléklet'!Q142</f>
        <v>0</v>
      </c>
      <c r="R31" s="31">
        <f>'9.1 melléklet'!R142+'9.7 melléklet'!R142</f>
        <v>0</v>
      </c>
      <c r="S31" s="31">
        <f>'9.1 melléklet'!S142+'9.7 melléklet'!S142</f>
        <v>0</v>
      </c>
      <c r="T31" s="31">
        <f>'9.1 melléklet'!T142+'9.7 melléklet'!T142</f>
        <v>0</v>
      </c>
      <c r="U31" s="31">
        <f>'9.1 melléklet'!U142+'9.7 melléklet'!U142</f>
        <v>0</v>
      </c>
      <c r="V31" s="31">
        <f>'9.1 melléklet'!V142+'9.7 melléklet'!V142</f>
        <v>0</v>
      </c>
      <c r="W31" s="31">
        <f>'9.1 melléklet'!W142+'9.7 melléklet'!W142</f>
        <v>0</v>
      </c>
      <c r="X31" s="31">
        <f>'9.1 melléklet'!X142+'9.7 melléklet'!X142</f>
        <v>0</v>
      </c>
      <c r="Y31" s="31">
        <f>'9.1 melléklet'!Y142+'9.7 melléklet'!Y142</f>
        <v>0</v>
      </c>
      <c r="Z31" s="31">
        <f>'9.1 melléklet'!Z142+'9.7 melléklet'!Z142</f>
        <v>0</v>
      </c>
      <c r="AA31" s="31">
        <f>'9.1 melléklet'!AA142+'9.7 melléklet'!AA142</f>
        <v>0</v>
      </c>
      <c r="AB31" s="31">
        <f>'9.1 melléklet'!AB142+'9.7 melléklet'!AB142</f>
        <v>0</v>
      </c>
    </row>
    <row r="32" spans="1:30" ht="25.5" x14ac:dyDescent="0.25">
      <c r="A32" s="145" t="s">
        <v>121</v>
      </c>
      <c r="B32" s="145"/>
      <c r="C32" s="33" t="s">
        <v>357</v>
      </c>
      <c r="D32" s="33" t="s">
        <v>351</v>
      </c>
      <c r="E32" s="34">
        <f>'9.1 melléklet'!E143+'9.7 melléklet'!E143</f>
        <v>756432772</v>
      </c>
      <c r="F32" s="34">
        <f>'9.1 melléklet'!F143+'9.7 melléklet'!F143</f>
        <v>0</v>
      </c>
      <c r="G32" s="34">
        <f>'9.1 melléklet'!G143+'9.7 melléklet'!G143</f>
        <v>0</v>
      </c>
      <c r="H32" s="34">
        <f>'9.1 melléklet'!H143+'9.7 melléklet'!H143</f>
        <v>756432772</v>
      </c>
      <c r="I32" s="34">
        <f>'9.1 melléklet'!I143+'9.7 melléklet'!I143</f>
        <v>27210089</v>
      </c>
      <c r="J32" s="34">
        <f>'9.1 melléklet'!J143+'9.7 melléklet'!J143</f>
        <v>0</v>
      </c>
      <c r="K32" s="34">
        <f>'9.1 melléklet'!K143+'9.7 melléklet'!K143</f>
        <v>0</v>
      </c>
      <c r="L32" s="34">
        <f>'9.1 melléklet'!L143+'9.7 melléklet'!L143</f>
        <v>27210089</v>
      </c>
      <c r="M32" s="34">
        <f>'9.1 melléklet'!M143+'9.7 melléklet'!M143</f>
        <v>0</v>
      </c>
      <c r="N32" s="34">
        <f>'9.1 melléklet'!N143+'9.7 melléklet'!N143</f>
        <v>0</v>
      </c>
      <c r="O32" s="34">
        <f>'9.1 melléklet'!O143+'9.7 melléklet'!O143</f>
        <v>0</v>
      </c>
      <c r="P32" s="34">
        <f>'9.1 melléklet'!P143+'9.7 melléklet'!P143</f>
        <v>0</v>
      </c>
      <c r="Q32" s="34">
        <f>'9.1 melléklet'!Q143+'9.7 melléklet'!Q143</f>
        <v>0</v>
      </c>
      <c r="R32" s="34">
        <f>'9.1 melléklet'!R143+'9.7 melléklet'!R143</f>
        <v>0</v>
      </c>
      <c r="S32" s="34">
        <f>'9.1 melléklet'!S143+'9.7 melléklet'!S143</f>
        <v>0</v>
      </c>
      <c r="T32" s="34">
        <f>'9.1 melléklet'!T143+'9.7 melléklet'!T143</f>
        <v>0</v>
      </c>
      <c r="U32" s="34">
        <f>'9.1 melléklet'!U143+'9.7 melléklet'!U143</f>
        <v>0</v>
      </c>
      <c r="V32" s="34">
        <f>'9.1 melléklet'!V143+'9.7 melléklet'!V143</f>
        <v>0</v>
      </c>
      <c r="W32" s="34">
        <f>'9.1 melléklet'!W143+'9.7 melléklet'!W143</f>
        <v>0</v>
      </c>
      <c r="X32" s="34">
        <f>'9.1 melléklet'!X143+'9.7 melléklet'!X143</f>
        <v>0</v>
      </c>
      <c r="Y32" s="34">
        <f>'9.1 melléklet'!Y143+'9.7 melléklet'!Y143</f>
        <v>783642861</v>
      </c>
      <c r="Z32" s="34">
        <f>'9.1 melléklet'!Z143+'9.7 melléklet'!Z143</f>
        <v>0</v>
      </c>
      <c r="AA32" s="34">
        <f>'9.1 melléklet'!AA143+'9.7 melléklet'!AA143</f>
        <v>0</v>
      </c>
      <c r="AB32" s="34">
        <f>'9.1 melléklet'!AB143+'9.7 melléklet'!AB143</f>
        <v>783642861</v>
      </c>
    </row>
    <row r="33" spans="1:28" x14ac:dyDescent="0.25">
      <c r="A33" s="163" t="s">
        <v>122</v>
      </c>
      <c r="B33" s="163"/>
      <c r="C33" s="37" t="s">
        <v>358</v>
      </c>
      <c r="D33" s="37" t="s">
        <v>359</v>
      </c>
      <c r="E33" s="38">
        <f>'9.1 melléklet'!E144+'9.7 melléklet'!E144</f>
        <v>1579734773</v>
      </c>
      <c r="F33" s="38">
        <f>'9.1 melléklet'!F144+'9.7 melléklet'!F144</f>
        <v>218573880</v>
      </c>
      <c r="G33" s="38">
        <f>'9.1 melléklet'!G144+'9.7 melléklet'!G144</f>
        <v>223594266</v>
      </c>
      <c r="H33" s="55">
        <f>'9.1 melléklet'!H144+'9.7 melléklet'!H144</f>
        <v>2021902919</v>
      </c>
      <c r="I33" s="38">
        <f>'9.1 melléklet'!I144+'9.7 melléklet'!I144</f>
        <v>61401109</v>
      </c>
      <c r="J33" s="38">
        <f>'9.1 melléklet'!J144+'9.7 melléklet'!J144</f>
        <v>-15385103</v>
      </c>
      <c r="K33" s="38">
        <f>'9.1 melléklet'!K144+'9.7 melléklet'!K144</f>
        <v>22580189</v>
      </c>
      <c r="L33" s="55">
        <f>'9.1 melléklet'!L144+'9.7 melléklet'!L144</f>
        <v>68596195</v>
      </c>
      <c r="M33" s="38">
        <f>'9.1 melléklet'!M144+'9.7 melléklet'!M144</f>
        <v>0</v>
      </c>
      <c r="N33" s="38">
        <f>'9.1 melléklet'!N144+'9.7 melléklet'!N144</f>
        <v>0</v>
      </c>
      <c r="O33" s="38">
        <f>'9.1 melléklet'!O144+'9.7 melléklet'!O144</f>
        <v>0</v>
      </c>
      <c r="P33" s="55">
        <f>'9.1 melléklet'!P144+'9.7 melléklet'!P144</f>
        <v>0</v>
      </c>
      <c r="Q33" s="38">
        <f>'9.1 melléklet'!Q144+'9.7 melléklet'!Q144</f>
        <v>0</v>
      </c>
      <c r="R33" s="38">
        <f>'9.1 melléklet'!R144+'9.7 melléklet'!R144</f>
        <v>0</v>
      </c>
      <c r="S33" s="38">
        <f>'9.1 melléklet'!S144+'9.7 melléklet'!S144</f>
        <v>0</v>
      </c>
      <c r="T33" s="55">
        <f>'9.1 melléklet'!T144+'9.7 melléklet'!T144</f>
        <v>0</v>
      </c>
      <c r="U33" s="38">
        <f>'9.1 melléklet'!U144+'9.7 melléklet'!U144</f>
        <v>0</v>
      </c>
      <c r="V33" s="38">
        <f>'9.1 melléklet'!V144+'9.7 melléklet'!V144</f>
        <v>0</v>
      </c>
      <c r="W33" s="38">
        <f>'9.1 melléklet'!W144+'9.7 melléklet'!W144</f>
        <v>0</v>
      </c>
      <c r="X33" s="55">
        <f>'9.1 melléklet'!X144+'9.7 melléklet'!X144</f>
        <v>0</v>
      </c>
      <c r="Y33" s="38">
        <f>'9.1 melléklet'!Y144+'9.7 melléklet'!Y144</f>
        <v>1641135882</v>
      </c>
      <c r="Z33" s="38">
        <f>'9.1 melléklet'!Z144+'9.7 melléklet'!Z144</f>
        <v>203188777</v>
      </c>
      <c r="AA33" s="38">
        <f>'9.1 melléklet'!AA144+'9.7 melléklet'!AA144</f>
        <v>246174455</v>
      </c>
      <c r="AB33" s="55">
        <f>'9.1 melléklet'!AB144+'9.7 melléklet'!AB144</f>
        <v>2090499114</v>
      </c>
    </row>
    <row r="34" spans="1:28" x14ac:dyDescent="0.25">
      <c r="A34" s="5"/>
      <c r="B34" s="6"/>
      <c r="C34" s="7"/>
      <c r="D34" s="7"/>
      <c r="E34" s="7"/>
      <c r="F34" s="7"/>
      <c r="G34" s="7"/>
      <c r="H34" s="8">
        <f>'1. melléklet'!H111-'2. melléklet'!H33</f>
        <v>0</v>
      </c>
    </row>
    <row r="38" spans="1:28" x14ac:dyDescent="0.25">
      <c r="K38" s="117"/>
    </row>
  </sheetData>
  <mergeCells count="50">
    <mergeCell ref="Q3:T3"/>
    <mergeCell ref="U3:X3"/>
    <mergeCell ref="Y3:AB3"/>
    <mergeCell ref="I3:L3"/>
    <mergeCell ref="M3:P3"/>
    <mergeCell ref="Y4:AB4"/>
    <mergeCell ref="I4:K4"/>
    <mergeCell ref="L4:P4"/>
    <mergeCell ref="Q4:T4"/>
    <mergeCell ref="U4:X4"/>
    <mergeCell ref="I6:L6"/>
    <mergeCell ref="M6:P6"/>
    <mergeCell ref="Q6:T6"/>
    <mergeCell ref="U6:X6"/>
    <mergeCell ref="Y6:AB6"/>
    <mergeCell ref="A29:B29"/>
    <mergeCell ref="A30:B30"/>
    <mergeCell ref="A31:B31"/>
    <mergeCell ref="A32:B32"/>
    <mergeCell ref="A33:B33"/>
    <mergeCell ref="A24:B24"/>
    <mergeCell ref="A25:B25"/>
    <mergeCell ref="A26:B26"/>
    <mergeCell ref="A27:B27"/>
    <mergeCell ref="A28:B28"/>
    <mergeCell ref="A19:B19"/>
    <mergeCell ref="A20:B20"/>
    <mergeCell ref="A21:B21"/>
    <mergeCell ref="A22:B22"/>
    <mergeCell ref="A23:B23"/>
    <mergeCell ref="A14:B14"/>
    <mergeCell ref="A15:B15"/>
    <mergeCell ref="A16:B16"/>
    <mergeCell ref="A17:B17"/>
    <mergeCell ref="A18:B18"/>
    <mergeCell ref="A9:H9"/>
    <mergeCell ref="A10:B10"/>
    <mergeCell ref="A11:B11"/>
    <mergeCell ref="A12:B12"/>
    <mergeCell ref="A13:B13"/>
    <mergeCell ref="A5:B5"/>
    <mergeCell ref="A6:B7"/>
    <mergeCell ref="C6:C7"/>
    <mergeCell ref="E6:H6"/>
    <mergeCell ref="A8:B8"/>
    <mergeCell ref="A2:H2"/>
    <mergeCell ref="A3:B3"/>
    <mergeCell ref="C3:H3"/>
    <mergeCell ref="A4:B4"/>
    <mergeCell ref="C4:H4"/>
  </mergeCells>
  <pageMargins left="0.7" right="0.7" top="0.75" bottom="0.75" header="0.3" footer="0.3"/>
  <pageSetup paperSize="9" scale="69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5" tint="0.59999389629810485"/>
    <pageSetUpPr fitToPage="1"/>
  </sheetPr>
  <dimension ref="A2:O42"/>
  <sheetViews>
    <sheetView topLeftCell="A16" zoomScale="130" zoomScaleNormal="130" workbookViewId="0">
      <selection activeCell="A34" sqref="A34"/>
    </sheetView>
  </sheetViews>
  <sheetFormatPr defaultColWidth="9.140625" defaultRowHeight="15.75" x14ac:dyDescent="0.25"/>
  <cols>
    <col min="1" max="1" width="36.85546875" style="64" customWidth="1"/>
    <col min="2" max="3" width="15.7109375" style="64" customWidth="1"/>
    <col min="4" max="6" width="15.7109375" style="64" hidden="1" customWidth="1"/>
    <col min="7" max="7" width="15.7109375" style="65" customWidth="1"/>
    <col min="8" max="8" width="9.140625" style="64"/>
    <col min="9" max="9" width="9.140625" style="135"/>
    <col min="10" max="10" width="10.140625" style="136" bestFit="1" customWidth="1"/>
    <col min="11" max="11" width="9.28515625" style="136" bestFit="1" customWidth="1"/>
    <col min="12" max="12" width="9.140625" style="136"/>
    <col min="13" max="13" width="10.140625" style="136" bestFit="1" customWidth="1"/>
    <col min="14" max="15" width="9.140625" style="136"/>
    <col min="16" max="16384" width="9.140625" style="64"/>
  </cols>
  <sheetData>
    <row r="2" spans="1:7" x14ac:dyDescent="0.25">
      <c r="A2" s="172" t="s">
        <v>449</v>
      </c>
      <c r="B2" s="172"/>
    </row>
    <row r="4" spans="1:7" ht="36" customHeight="1" x14ac:dyDescent="0.25">
      <c r="A4" s="171" t="s">
        <v>44</v>
      </c>
      <c r="B4" s="171"/>
    </row>
    <row r="5" spans="1:7" x14ac:dyDescent="0.25">
      <c r="A5" s="54"/>
      <c r="B5" s="54"/>
    </row>
    <row r="6" spans="1:7" ht="47.25" x14ac:dyDescent="0.25">
      <c r="A6" s="66" t="s">
        <v>45</v>
      </c>
      <c r="B6" s="66" t="s">
        <v>395</v>
      </c>
      <c r="C6" s="66" t="s">
        <v>420</v>
      </c>
      <c r="D6" s="66" t="s">
        <v>421</v>
      </c>
      <c r="E6" s="66" t="s">
        <v>422</v>
      </c>
      <c r="F6" s="66" t="s">
        <v>423</v>
      </c>
      <c r="G6" s="66" t="s">
        <v>424</v>
      </c>
    </row>
    <row r="7" spans="1:7" x14ac:dyDescent="0.25">
      <c r="A7" s="66">
        <v>1</v>
      </c>
      <c r="B7" s="66">
        <v>2</v>
      </c>
      <c r="C7" s="66">
        <v>3</v>
      </c>
      <c r="D7" s="66">
        <v>4</v>
      </c>
      <c r="E7" s="66">
        <v>5</v>
      </c>
      <c r="F7" s="66">
        <v>6</v>
      </c>
      <c r="G7" s="66">
        <v>7</v>
      </c>
    </row>
    <row r="8" spans="1:7" x14ac:dyDescent="0.25">
      <c r="A8" s="67" t="s">
        <v>52</v>
      </c>
      <c r="C8" s="115"/>
      <c r="D8" s="115"/>
      <c r="E8" s="115"/>
      <c r="F8" s="115"/>
      <c r="G8" s="116"/>
    </row>
    <row r="9" spans="1:7" x14ac:dyDescent="0.25">
      <c r="A9" s="71" t="s">
        <v>402</v>
      </c>
      <c r="B9" s="112">
        <v>2540000</v>
      </c>
      <c r="C9" s="115"/>
      <c r="D9" s="115"/>
      <c r="E9" s="115"/>
      <c r="F9" s="115"/>
      <c r="G9" s="118">
        <f>SUM(B9:C9)</f>
        <v>2540000</v>
      </c>
    </row>
    <row r="10" spans="1:7" x14ac:dyDescent="0.25">
      <c r="A10" s="71" t="s">
        <v>403</v>
      </c>
      <c r="B10" s="112">
        <v>779780</v>
      </c>
      <c r="C10" s="115"/>
      <c r="D10" s="115"/>
      <c r="E10" s="115"/>
      <c r="F10" s="115"/>
      <c r="G10" s="118">
        <f t="shared" ref="G10:G39" si="0">SUM(B10:C10)</f>
        <v>779780</v>
      </c>
    </row>
    <row r="11" spans="1:7" x14ac:dyDescent="0.25">
      <c r="A11" s="71" t="s">
        <v>404</v>
      </c>
      <c r="B11" s="112">
        <v>64900</v>
      </c>
      <c r="C11" s="115"/>
      <c r="D11" s="115"/>
      <c r="E11" s="115"/>
      <c r="F11" s="115"/>
      <c r="G11" s="118">
        <f t="shared" si="0"/>
        <v>64900</v>
      </c>
    </row>
    <row r="12" spans="1:7" x14ac:dyDescent="0.25">
      <c r="A12" s="71" t="s">
        <v>413</v>
      </c>
      <c r="B12" s="112">
        <v>203200</v>
      </c>
      <c r="C12" s="115"/>
      <c r="D12" s="115"/>
      <c r="E12" s="115"/>
      <c r="F12" s="115"/>
      <c r="G12" s="118">
        <f t="shared" si="0"/>
        <v>203200</v>
      </c>
    </row>
    <row r="13" spans="1:7" x14ac:dyDescent="0.25">
      <c r="A13" s="71" t="s">
        <v>414</v>
      </c>
      <c r="B13" s="112">
        <v>3000000</v>
      </c>
      <c r="C13" s="115"/>
      <c r="D13" s="115"/>
      <c r="E13" s="115"/>
      <c r="F13" s="115"/>
      <c r="G13" s="118">
        <f t="shared" si="0"/>
        <v>3000000</v>
      </c>
    </row>
    <row r="14" spans="1:7" ht="94.5" x14ac:dyDescent="0.25">
      <c r="A14" s="138" t="s">
        <v>463</v>
      </c>
      <c r="B14" s="112"/>
      <c r="C14" s="112">
        <v>2882640</v>
      </c>
      <c r="D14" s="115"/>
      <c r="E14" s="115"/>
      <c r="F14" s="115"/>
      <c r="G14" s="118">
        <f t="shared" si="0"/>
        <v>2882640</v>
      </c>
    </row>
    <row r="15" spans="1:7" ht="31.5" x14ac:dyDescent="0.25">
      <c r="A15" s="139" t="s">
        <v>461</v>
      </c>
      <c r="B15" s="112"/>
      <c r="C15" s="115">
        <v>600</v>
      </c>
      <c r="D15" s="115"/>
      <c r="E15" s="115"/>
      <c r="F15" s="115"/>
      <c r="G15" s="118">
        <f t="shared" si="0"/>
        <v>600</v>
      </c>
    </row>
    <row r="16" spans="1:7" x14ac:dyDescent="0.25">
      <c r="A16" s="67" t="s">
        <v>360</v>
      </c>
      <c r="B16" s="113"/>
      <c r="C16" s="115"/>
      <c r="D16" s="115"/>
      <c r="E16" s="115"/>
      <c r="F16" s="115"/>
      <c r="G16" s="118">
        <f t="shared" si="0"/>
        <v>0</v>
      </c>
    </row>
    <row r="17" spans="1:9" x14ac:dyDescent="0.25">
      <c r="A17" s="68" t="s">
        <v>417</v>
      </c>
      <c r="B17" s="112">
        <v>500000</v>
      </c>
      <c r="C17" s="115"/>
      <c r="D17" s="115"/>
      <c r="E17" s="115"/>
      <c r="F17" s="115"/>
      <c r="G17" s="118">
        <f t="shared" si="0"/>
        <v>500000</v>
      </c>
    </row>
    <row r="18" spans="1:9" x14ac:dyDescent="0.25">
      <c r="A18" s="68" t="s">
        <v>397</v>
      </c>
      <c r="B18" s="112">
        <v>107950</v>
      </c>
      <c r="C18" s="112">
        <v>223584</v>
      </c>
      <c r="D18" s="115"/>
      <c r="E18" s="115"/>
      <c r="F18" s="115"/>
      <c r="G18" s="118">
        <f t="shared" si="0"/>
        <v>331534</v>
      </c>
      <c r="I18" s="137"/>
    </row>
    <row r="19" spans="1:9" x14ac:dyDescent="0.25">
      <c r="A19" s="68" t="s">
        <v>460</v>
      </c>
      <c r="B19" s="112">
        <v>381000</v>
      </c>
      <c r="C19" s="112">
        <v>300000</v>
      </c>
      <c r="D19" s="115"/>
      <c r="E19" s="115"/>
      <c r="F19" s="115"/>
      <c r="G19" s="118">
        <f t="shared" si="0"/>
        <v>681000</v>
      </c>
      <c r="I19" s="137"/>
    </row>
    <row r="20" spans="1:9" x14ac:dyDescent="0.25">
      <c r="A20" s="68" t="s">
        <v>427</v>
      </c>
      <c r="B20" s="112"/>
      <c r="C20" s="118">
        <f>120650+200000</f>
        <v>320650</v>
      </c>
      <c r="D20" s="115"/>
      <c r="E20" s="115"/>
      <c r="F20" s="115"/>
      <c r="G20" s="118">
        <f t="shared" si="0"/>
        <v>320650</v>
      </c>
      <c r="I20" s="137"/>
    </row>
    <row r="21" spans="1:9" x14ac:dyDescent="0.25">
      <c r="A21" s="68" t="s">
        <v>398</v>
      </c>
      <c r="B21" s="112">
        <v>75690</v>
      </c>
      <c r="C21" s="115"/>
      <c r="D21" s="115"/>
      <c r="E21" s="115"/>
      <c r="F21" s="115"/>
      <c r="G21" s="118">
        <f t="shared" si="0"/>
        <v>75690</v>
      </c>
      <c r="I21" s="137"/>
    </row>
    <row r="22" spans="1:9" ht="31.5" x14ac:dyDescent="0.25">
      <c r="A22" s="140" t="s">
        <v>462</v>
      </c>
      <c r="B22" s="112"/>
      <c r="C22" s="112">
        <v>2220735</v>
      </c>
      <c r="D22" s="115"/>
      <c r="E22" s="115"/>
      <c r="F22" s="115"/>
      <c r="G22" s="118">
        <f t="shared" si="0"/>
        <v>2220735</v>
      </c>
      <c r="I22" s="137"/>
    </row>
    <row r="23" spans="1:9" x14ac:dyDescent="0.25">
      <c r="A23" s="69" t="s">
        <v>363</v>
      </c>
      <c r="B23" s="112"/>
      <c r="C23" s="115"/>
      <c r="D23" s="115"/>
      <c r="E23" s="115"/>
      <c r="F23" s="115"/>
      <c r="G23" s="118">
        <f t="shared" si="0"/>
        <v>0</v>
      </c>
      <c r="I23" s="137"/>
    </row>
    <row r="24" spans="1:9" x14ac:dyDescent="0.25">
      <c r="A24" s="68" t="s">
        <v>399</v>
      </c>
      <c r="B24" s="112">
        <f>254000/2+11300+63500</f>
        <v>201800</v>
      </c>
      <c r="C24" s="115"/>
      <c r="D24" s="115"/>
      <c r="E24" s="115"/>
      <c r="F24" s="115"/>
      <c r="G24" s="118">
        <f t="shared" si="0"/>
        <v>201800</v>
      </c>
      <c r="I24" s="137"/>
    </row>
    <row r="25" spans="1:9" x14ac:dyDescent="0.25">
      <c r="A25" s="69" t="s">
        <v>364</v>
      </c>
      <c r="B25" s="112"/>
      <c r="C25" s="115"/>
      <c r="D25" s="115"/>
      <c r="E25" s="115"/>
      <c r="F25" s="115"/>
      <c r="G25" s="118">
        <f t="shared" si="0"/>
        <v>0</v>
      </c>
      <c r="I25" s="137"/>
    </row>
    <row r="26" spans="1:9" x14ac:dyDescent="0.25">
      <c r="A26" s="68" t="s">
        <v>406</v>
      </c>
      <c r="B26" s="112">
        <v>177800</v>
      </c>
      <c r="C26" s="115"/>
      <c r="D26" s="115"/>
      <c r="E26" s="115"/>
      <c r="F26" s="115"/>
      <c r="G26" s="118">
        <f t="shared" si="0"/>
        <v>177800</v>
      </c>
      <c r="I26" s="137"/>
    </row>
    <row r="27" spans="1:9" x14ac:dyDescent="0.25">
      <c r="A27" s="141" t="s">
        <v>426</v>
      </c>
      <c r="B27" s="112"/>
      <c r="C27" s="112">
        <v>130000</v>
      </c>
      <c r="D27" s="115"/>
      <c r="E27" s="115"/>
      <c r="F27" s="115"/>
      <c r="G27" s="118">
        <f t="shared" si="0"/>
        <v>130000</v>
      </c>
      <c r="I27" s="137"/>
    </row>
    <row r="28" spans="1:9" x14ac:dyDescent="0.25">
      <c r="A28" s="68" t="s">
        <v>407</v>
      </c>
      <c r="B28" s="112">
        <v>63500</v>
      </c>
      <c r="C28" s="115"/>
      <c r="D28" s="115"/>
      <c r="E28" s="115"/>
      <c r="F28" s="115"/>
      <c r="G28" s="118">
        <f t="shared" si="0"/>
        <v>63500</v>
      </c>
      <c r="I28" s="137"/>
    </row>
    <row r="29" spans="1:9" x14ac:dyDescent="0.25">
      <c r="A29" s="68" t="s">
        <v>408</v>
      </c>
      <c r="B29" s="112">
        <v>381000</v>
      </c>
      <c r="C29" s="115"/>
      <c r="D29" s="115"/>
      <c r="E29" s="115"/>
      <c r="F29" s="115"/>
      <c r="G29" s="118">
        <f t="shared" si="0"/>
        <v>381000</v>
      </c>
      <c r="I29" s="137"/>
    </row>
    <row r="30" spans="1:9" ht="31.5" x14ac:dyDescent="0.25">
      <c r="A30" s="68" t="s">
        <v>409</v>
      </c>
      <c r="B30" s="112">
        <v>63500</v>
      </c>
      <c r="C30" s="115"/>
      <c r="D30" s="115"/>
      <c r="E30" s="115"/>
      <c r="F30" s="115"/>
      <c r="G30" s="118">
        <f t="shared" si="0"/>
        <v>63500</v>
      </c>
      <c r="I30" s="137"/>
    </row>
    <row r="31" spans="1:9" ht="31.5" x14ac:dyDescent="0.25">
      <c r="A31" s="68" t="s">
        <v>410</v>
      </c>
      <c r="B31" s="112">
        <v>228600</v>
      </c>
      <c r="C31" s="115"/>
      <c r="D31" s="115"/>
      <c r="E31" s="115"/>
      <c r="F31" s="115"/>
      <c r="G31" s="118">
        <f t="shared" si="0"/>
        <v>228600</v>
      </c>
    </row>
    <row r="32" spans="1:9" ht="31.5" x14ac:dyDescent="0.25">
      <c r="A32" s="68" t="s">
        <v>411</v>
      </c>
      <c r="B32" s="112">
        <v>76200</v>
      </c>
      <c r="C32" s="115"/>
      <c r="D32" s="115"/>
      <c r="E32" s="115"/>
      <c r="F32" s="115"/>
      <c r="G32" s="118">
        <f t="shared" si="0"/>
        <v>76200</v>
      </c>
    </row>
    <row r="33" spans="1:7" ht="31.5" x14ac:dyDescent="0.25">
      <c r="A33" s="68" t="s">
        <v>412</v>
      </c>
      <c r="B33" s="112">
        <v>50800</v>
      </c>
      <c r="C33" s="115"/>
      <c r="D33" s="115"/>
      <c r="E33" s="115"/>
      <c r="F33" s="115"/>
      <c r="G33" s="118">
        <f t="shared" si="0"/>
        <v>50800</v>
      </c>
    </row>
    <row r="34" spans="1:7" ht="47.25" x14ac:dyDescent="0.25">
      <c r="A34" s="142" t="s">
        <v>464</v>
      </c>
      <c r="B34" s="112">
        <v>285750</v>
      </c>
      <c r="C34" s="112">
        <v>-130000</v>
      </c>
      <c r="D34" s="115"/>
      <c r="E34" s="115"/>
      <c r="F34" s="115"/>
      <c r="G34" s="118">
        <f t="shared" si="0"/>
        <v>155750</v>
      </c>
    </row>
    <row r="35" spans="1:7" x14ac:dyDescent="0.25">
      <c r="A35" s="69" t="s">
        <v>418</v>
      </c>
      <c r="B35" s="112"/>
      <c r="C35" s="115"/>
      <c r="D35" s="115"/>
      <c r="E35" s="115"/>
      <c r="F35" s="115"/>
      <c r="G35" s="118">
        <f t="shared" si="0"/>
        <v>0</v>
      </c>
    </row>
    <row r="36" spans="1:7" x14ac:dyDescent="0.25">
      <c r="A36" s="68" t="s">
        <v>400</v>
      </c>
      <c r="B36" s="112">
        <v>3175000</v>
      </c>
      <c r="C36" s="115"/>
      <c r="D36" s="115"/>
      <c r="E36" s="115"/>
      <c r="F36" s="115"/>
      <c r="G36" s="118">
        <f t="shared" si="0"/>
        <v>3175000</v>
      </c>
    </row>
    <row r="37" spans="1:7" x14ac:dyDescent="0.25">
      <c r="A37" s="68" t="s">
        <v>401</v>
      </c>
      <c r="B37" s="112">
        <v>762000</v>
      </c>
      <c r="C37" s="115"/>
      <c r="D37" s="115"/>
      <c r="E37" s="115"/>
      <c r="F37" s="115"/>
      <c r="G37" s="118">
        <f t="shared" si="0"/>
        <v>762000</v>
      </c>
    </row>
    <row r="38" spans="1:7" x14ac:dyDescent="0.25">
      <c r="A38" s="69" t="s">
        <v>366</v>
      </c>
      <c r="B38" s="112"/>
      <c r="C38" s="115"/>
      <c r="D38" s="115"/>
      <c r="E38" s="115"/>
      <c r="F38" s="115"/>
      <c r="G38" s="118">
        <f t="shared" si="0"/>
        <v>0</v>
      </c>
    </row>
    <row r="39" spans="1:7" x14ac:dyDescent="0.25">
      <c r="A39" s="68" t="s">
        <v>405</v>
      </c>
      <c r="B39" s="112">
        <v>119380</v>
      </c>
      <c r="C39" s="115"/>
      <c r="D39" s="115"/>
      <c r="E39" s="115"/>
      <c r="F39" s="115"/>
      <c r="G39" s="118">
        <f t="shared" si="0"/>
        <v>119380</v>
      </c>
    </row>
    <row r="40" spans="1:7" x14ac:dyDescent="0.25">
      <c r="A40" s="69" t="s">
        <v>46</v>
      </c>
      <c r="B40" s="114">
        <f>SUM(B9:B39)</f>
        <v>13237850</v>
      </c>
      <c r="C40" s="114">
        <f t="shared" ref="C40:G40" si="1">SUM(C9:C39)</f>
        <v>5948209</v>
      </c>
      <c r="D40" s="114">
        <f t="shared" si="1"/>
        <v>0</v>
      </c>
      <c r="E40" s="114">
        <f t="shared" si="1"/>
        <v>0</v>
      </c>
      <c r="F40" s="114">
        <f t="shared" si="1"/>
        <v>0</v>
      </c>
      <c r="G40" s="114">
        <f t="shared" si="1"/>
        <v>19186059</v>
      </c>
    </row>
    <row r="41" spans="1:7" x14ac:dyDescent="0.25">
      <c r="B41" s="70"/>
    </row>
    <row r="42" spans="1:7" x14ac:dyDescent="0.25">
      <c r="B42" s="70"/>
    </row>
  </sheetData>
  <sortState xmlns:xlrd2="http://schemas.microsoft.com/office/spreadsheetml/2017/richdata2" ref="I18:M22">
    <sortCondition ref="I18:I22"/>
  </sortState>
  <mergeCells count="2">
    <mergeCell ref="A4:B4"/>
    <mergeCell ref="A2:B2"/>
  </mergeCells>
  <printOptions horizontalCentered="1" gridLines="1"/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5" tint="0.59999389629810485"/>
  </sheetPr>
  <dimension ref="A1:J24"/>
  <sheetViews>
    <sheetView zoomScaleNormal="100" workbookViewId="0">
      <selection activeCell="L15" sqref="L15"/>
    </sheetView>
  </sheetViews>
  <sheetFormatPr defaultRowHeight="15" x14ac:dyDescent="0.25"/>
  <cols>
    <col min="1" max="1" width="38.7109375" customWidth="1"/>
    <col min="2" max="2" width="16.7109375" customWidth="1"/>
    <col min="3" max="3" width="12.5703125" customWidth="1"/>
    <col min="4" max="4" width="10.7109375" hidden="1" customWidth="1"/>
    <col min="5" max="5" width="11.28515625" hidden="1" customWidth="1"/>
    <col min="6" max="6" width="11.42578125" hidden="1" customWidth="1"/>
    <col min="7" max="7" width="13.140625" customWidth="1"/>
    <col min="9" max="9" width="9.7109375" bestFit="1" customWidth="1"/>
    <col min="10" max="10" width="9.85546875" bestFit="1" customWidth="1"/>
  </cols>
  <sheetData>
    <row r="1" spans="1:10" x14ac:dyDescent="0.25">
      <c r="A1" s="174" t="s">
        <v>450</v>
      </c>
      <c r="B1" s="174"/>
    </row>
    <row r="2" spans="1:10" x14ac:dyDescent="0.25">
      <c r="A2" s="56"/>
      <c r="B2" s="56"/>
    </row>
    <row r="3" spans="1:10" x14ac:dyDescent="0.25">
      <c r="A3" s="56"/>
      <c r="B3" s="56"/>
    </row>
    <row r="4" spans="1:10" ht="15.75" customHeight="1" x14ac:dyDescent="0.25">
      <c r="A4" s="173" t="s">
        <v>47</v>
      </c>
      <c r="B4" s="173"/>
    </row>
    <row r="5" spans="1:10" ht="15.75" customHeight="1" x14ac:dyDescent="0.25">
      <c r="A5" s="57"/>
      <c r="B5" s="57"/>
    </row>
    <row r="6" spans="1:10" ht="47.25" x14ac:dyDescent="0.25">
      <c r="A6" s="58" t="s">
        <v>48</v>
      </c>
      <c r="B6" s="58" t="s">
        <v>395</v>
      </c>
      <c r="C6" s="66" t="s">
        <v>420</v>
      </c>
      <c r="D6" s="66" t="s">
        <v>421</v>
      </c>
      <c r="E6" s="66" t="s">
        <v>422</v>
      </c>
      <c r="F6" s="66" t="s">
        <v>423</v>
      </c>
      <c r="G6" s="66" t="s">
        <v>424</v>
      </c>
    </row>
    <row r="7" spans="1:10" x14ac:dyDescent="0.25">
      <c r="A7" s="58">
        <v>1</v>
      </c>
      <c r="B7" s="58">
        <v>2</v>
      </c>
    </row>
    <row r="8" spans="1:10" x14ac:dyDescent="0.25">
      <c r="A8" s="59" t="s">
        <v>396</v>
      </c>
      <c r="B8" s="60">
        <v>80000000</v>
      </c>
      <c r="C8" s="60">
        <v>-65000000</v>
      </c>
      <c r="D8" s="119"/>
      <c r="E8" s="119"/>
      <c r="F8" s="119"/>
      <c r="G8" s="60">
        <f>SUM(B8:F8)</f>
        <v>15000000</v>
      </c>
      <c r="J8" s="125"/>
    </row>
    <row r="9" spans="1:10" ht="30" x14ac:dyDescent="0.25">
      <c r="A9" s="59" t="s">
        <v>419</v>
      </c>
      <c r="B9" s="60">
        <v>1500000</v>
      </c>
      <c r="C9" s="119"/>
      <c r="D9" s="119"/>
      <c r="E9" s="119"/>
      <c r="F9" s="119"/>
      <c r="G9" s="60">
        <f t="shared" ref="G9:G23" si="0">SUM(B9:F9)</f>
        <v>1500000</v>
      </c>
    </row>
    <row r="10" spans="1:10" x14ac:dyDescent="0.25">
      <c r="A10" s="59" t="s">
        <v>428</v>
      </c>
      <c r="B10" s="60"/>
      <c r="C10" s="60">
        <v>27000000</v>
      </c>
      <c r="D10" s="119"/>
      <c r="E10" s="119"/>
      <c r="F10" s="119"/>
      <c r="G10" s="60">
        <f t="shared" si="0"/>
        <v>27000000</v>
      </c>
    </row>
    <row r="11" spans="1:10" x14ac:dyDescent="0.25">
      <c r="A11" s="59" t="s">
        <v>465</v>
      </c>
      <c r="B11" s="59"/>
      <c r="C11" s="120">
        <v>1000000</v>
      </c>
      <c r="D11" s="119"/>
      <c r="E11" s="119"/>
      <c r="F11" s="119"/>
      <c r="G11" s="120">
        <f t="shared" si="0"/>
        <v>1000000</v>
      </c>
    </row>
    <row r="12" spans="1:10" x14ac:dyDescent="0.25">
      <c r="A12" s="59"/>
      <c r="B12" s="59"/>
      <c r="C12" s="119"/>
      <c r="D12" s="119"/>
      <c r="E12" s="119"/>
      <c r="F12" s="119"/>
      <c r="G12" s="120">
        <f t="shared" si="0"/>
        <v>0</v>
      </c>
    </row>
    <row r="13" spans="1:10" x14ac:dyDescent="0.25">
      <c r="A13" s="59"/>
      <c r="B13" s="59"/>
      <c r="C13" s="119"/>
      <c r="D13" s="119"/>
      <c r="E13" s="119"/>
      <c r="F13" s="119"/>
      <c r="G13" s="120">
        <f t="shared" si="0"/>
        <v>0</v>
      </c>
    </row>
    <row r="14" spans="1:10" x14ac:dyDescent="0.25">
      <c r="A14" s="59"/>
      <c r="B14" s="59"/>
      <c r="C14" s="119"/>
      <c r="D14" s="119"/>
      <c r="E14" s="119"/>
      <c r="F14" s="119"/>
      <c r="G14" s="120">
        <f t="shared" si="0"/>
        <v>0</v>
      </c>
    </row>
    <row r="15" spans="1:10" x14ac:dyDescent="0.25">
      <c r="A15" s="59"/>
      <c r="B15" s="59"/>
      <c r="C15" s="119"/>
      <c r="D15" s="119"/>
      <c r="E15" s="119"/>
      <c r="F15" s="119"/>
      <c r="G15" s="120">
        <f t="shared" si="0"/>
        <v>0</v>
      </c>
    </row>
    <row r="16" spans="1:10" x14ac:dyDescent="0.25">
      <c r="A16" s="59"/>
      <c r="B16" s="59"/>
      <c r="C16" s="119"/>
      <c r="D16" s="119"/>
      <c r="E16" s="119"/>
      <c r="F16" s="119"/>
      <c r="G16" s="120">
        <f t="shared" si="0"/>
        <v>0</v>
      </c>
    </row>
    <row r="17" spans="1:7" x14ac:dyDescent="0.25">
      <c r="A17" s="59"/>
      <c r="B17" s="59"/>
      <c r="C17" s="119"/>
      <c r="D17" s="119"/>
      <c r="E17" s="119"/>
      <c r="F17" s="119"/>
      <c r="G17" s="120">
        <f t="shared" si="0"/>
        <v>0</v>
      </c>
    </row>
    <row r="18" spans="1:7" x14ac:dyDescent="0.25">
      <c r="A18" s="59"/>
      <c r="B18" s="59"/>
      <c r="C18" s="119"/>
      <c r="D18" s="119"/>
      <c r="E18" s="119"/>
      <c r="F18" s="119"/>
      <c r="G18" s="120">
        <f t="shared" si="0"/>
        <v>0</v>
      </c>
    </row>
    <row r="19" spans="1:7" x14ac:dyDescent="0.25">
      <c r="A19" s="59"/>
      <c r="B19" s="59"/>
      <c r="C19" s="119"/>
      <c r="D19" s="119"/>
      <c r="E19" s="119"/>
      <c r="F19" s="119"/>
      <c r="G19" s="120">
        <f t="shared" si="0"/>
        <v>0</v>
      </c>
    </row>
    <row r="20" spans="1:7" x14ac:dyDescent="0.25">
      <c r="A20" s="59"/>
      <c r="B20" s="59"/>
      <c r="C20" s="119"/>
      <c r="D20" s="119"/>
      <c r="E20" s="119"/>
      <c r="F20" s="119"/>
      <c r="G20" s="120">
        <f t="shared" si="0"/>
        <v>0</v>
      </c>
    </row>
    <row r="21" spans="1:7" x14ac:dyDescent="0.25">
      <c r="A21" s="59"/>
      <c r="B21" s="59"/>
      <c r="C21" s="119"/>
      <c r="D21" s="119"/>
      <c r="E21" s="119"/>
      <c r="F21" s="119"/>
      <c r="G21" s="120">
        <f t="shared" si="0"/>
        <v>0</v>
      </c>
    </row>
    <row r="22" spans="1:7" x14ac:dyDescent="0.25">
      <c r="A22" s="59"/>
      <c r="B22" s="59"/>
      <c r="C22" s="119"/>
      <c r="D22" s="119"/>
      <c r="E22" s="119"/>
      <c r="F22" s="119"/>
      <c r="G22" s="120">
        <f t="shared" si="0"/>
        <v>0</v>
      </c>
    </row>
    <row r="23" spans="1:7" x14ac:dyDescent="0.25">
      <c r="A23" s="62"/>
      <c r="B23" s="59"/>
      <c r="C23" s="119"/>
      <c r="D23" s="119"/>
      <c r="E23" s="119"/>
      <c r="F23" s="119"/>
      <c r="G23" s="120">
        <f t="shared" si="0"/>
        <v>0</v>
      </c>
    </row>
    <row r="24" spans="1:7" x14ac:dyDescent="0.25">
      <c r="A24" s="61" t="s">
        <v>46</v>
      </c>
      <c r="B24" s="63">
        <f>SUM(B8:B23)</f>
        <v>81500000</v>
      </c>
      <c r="C24" s="63">
        <f t="shared" ref="C24:G24" si="1">SUM(C8:C23)</f>
        <v>-37000000</v>
      </c>
      <c r="D24" s="63">
        <f t="shared" si="1"/>
        <v>0</v>
      </c>
      <c r="E24" s="63">
        <f t="shared" si="1"/>
        <v>0</v>
      </c>
      <c r="F24" s="63">
        <f t="shared" si="1"/>
        <v>0</v>
      </c>
      <c r="G24" s="63">
        <f t="shared" si="1"/>
        <v>44500000</v>
      </c>
    </row>
  </sheetData>
  <mergeCells count="2">
    <mergeCell ref="A4:B4"/>
    <mergeCell ref="A1:B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5" tint="-0.249977111117893"/>
    <pageSetUpPr fitToPage="1"/>
  </sheetPr>
  <dimension ref="A1:K32"/>
  <sheetViews>
    <sheetView topLeftCell="A4" zoomScaleNormal="100" workbookViewId="0">
      <selection activeCell="M23" sqref="M23"/>
    </sheetView>
  </sheetViews>
  <sheetFormatPr defaultColWidth="9.140625" defaultRowHeight="11.25" x14ac:dyDescent="0.2"/>
  <cols>
    <col min="1" max="1" width="9.140625" style="19"/>
    <col min="2" max="2" width="31.5703125" style="19" customWidth="1"/>
    <col min="3" max="4" width="18.7109375" style="19" customWidth="1"/>
    <col min="5" max="7" width="18.7109375" style="19" hidden="1" customWidth="1"/>
    <col min="8" max="8" width="18.7109375" style="19" customWidth="1"/>
    <col min="9" max="16384" width="9.140625" style="19"/>
  </cols>
  <sheetData>
    <row r="1" spans="1:11" ht="12.75" x14ac:dyDescent="0.2">
      <c r="A1" s="175" t="s">
        <v>451</v>
      </c>
      <c r="B1" s="176"/>
      <c r="C1" s="177"/>
    </row>
    <row r="2" spans="1:11" ht="12.75" x14ac:dyDescent="0.2">
      <c r="A2" s="41"/>
      <c r="B2" s="41"/>
      <c r="C2" s="41"/>
    </row>
    <row r="3" spans="1:11" ht="12.75" x14ac:dyDescent="0.2">
      <c r="A3" s="41"/>
      <c r="B3" s="41"/>
      <c r="C3" s="41"/>
    </row>
    <row r="4" spans="1:11" ht="12.75" x14ac:dyDescent="0.2">
      <c r="A4" s="178" t="s">
        <v>43</v>
      </c>
      <c r="B4" s="178"/>
      <c r="C4" s="178"/>
      <c r="D4" s="178"/>
      <c r="E4" s="178"/>
      <c r="F4" s="178"/>
      <c r="G4" s="178"/>
      <c r="H4" s="178"/>
    </row>
    <row r="5" spans="1:11" ht="12.75" x14ac:dyDescent="0.2">
      <c r="A5" s="41"/>
      <c r="B5" s="41"/>
      <c r="C5" s="41"/>
    </row>
    <row r="6" spans="1:11" ht="25.5" x14ac:dyDescent="0.2">
      <c r="A6" s="50" t="s">
        <v>49</v>
      </c>
      <c r="B6" s="50" t="s">
        <v>50</v>
      </c>
      <c r="C6" s="50" t="s">
        <v>367</v>
      </c>
      <c r="D6" s="50" t="s">
        <v>420</v>
      </c>
      <c r="E6" s="50" t="s">
        <v>421</v>
      </c>
      <c r="F6" s="50" t="s">
        <v>422</v>
      </c>
      <c r="G6" s="50" t="s">
        <v>423</v>
      </c>
      <c r="H6" s="50" t="s">
        <v>424</v>
      </c>
    </row>
    <row r="7" spans="1:11" ht="12.75" x14ac:dyDescent="0.2">
      <c r="A7" s="43" t="s">
        <v>4</v>
      </c>
      <c r="B7" s="44" t="s">
        <v>425</v>
      </c>
      <c r="C7" s="45"/>
      <c r="D7" s="45">
        <f>13802272-9000000</f>
        <v>4802272</v>
      </c>
      <c r="E7" s="45"/>
      <c r="F7" s="45"/>
      <c r="G7" s="45"/>
      <c r="H7" s="45">
        <f>SUM(C7:G7)</f>
        <v>4802272</v>
      </c>
      <c r="K7" s="121"/>
    </row>
    <row r="8" spans="1:11" ht="12.75" x14ac:dyDescent="0.2">
      <c r="A8" s="43" t="s">
        <v>6</v>
      </c>
      <c r="B8" s="44"/>
      <c r="C8" s="44"/>
      <c r="D8" s="44"/>
      <c r="E8" s="44"/>
      <c r="F8" s="44"/>
      <c r="G8" s="44"/>
      <c r="H8" s="45">
        <f t="shared" ref="H8:H15" si="0">SUM(C8:G8)</f>
        <v>0</v>
      </c>
    </row>
    <row r="9" spans="1:11" ht="12.75" x14ac:dyDescent="0.2">
      <c r="A9" s="43" t="s">
        <v>8</v>
      </c>
      <c r="B9" s="44"/>
      <c r="C9" s="44"/>
      <c r="D9" s="44"/>
      <c r="E9" s="44"/>
      <c r="F9" s="44"/>
      <c r="G9" s="44"/>
      <c r="H9" s="45">
        <f t="shared" si="0"/>
        <v>0</v>
      </c>
    </row>
    <row r="10" spans="1:11" ht="12.75" x14ac:dyDescent="0.2">
      <c r="A10" s="43" t="s">
        <v>33</v>
      </c>
      <c r="B10" s="44"/>
      <c r="C10" s="44"/>
      <c r="D10" s="44"/>
      <c r="E10" s="44"/>
      <c r="F10" s="44"/>
      <c r="G10" s="44"/>
      <c r="H10" s="45">
        <f t="shared" si="0"/>
        <v>0</v>
      </c>
    </row>
    <row r="11" spans="1:11" ht="12.75" x14ac:dyDescent="0.2">
      <c r="A11" s="43" t="s">
        <v>10</v>
      </c>
      <c r="B11" s="44"/>
      <c r="C11" s="44"/>
      <c r="D11" s="44"/>
      <c r="E11" s="44"/>
      <c r="F11" s="44"/>
      <c r="G11" s="44"/>
      <c r="H11" s="45">
        <f t="shared" si="0"/>
        <v>0</v>
      </c>
    </row>
    <row r="12" spans="1:11" ht="12.75" x14ac:dyDescent="0.2">
      <c r="A12" s="43" t="s">
        <v>17</v>
      </c>
      <c r="B12" s="44"/>
      <c r="C12" s="44"/>
      <c r="D12" s="44"/>
      <c r="E12" s="44"/>
      <c r="F12" s="44"/>
      <c r="G12" s="44"/>
      <c r="H12" s="45">
        <f t="shared" si="0"/>
        <v>0</v>
      </c>
    </row>
    <row r="13" spans="1:11" ht="12.75" x14ac:dyDescent="0.2">
      <c r="A13" s="43" t="s">
        <v>34</v>
      </c>
      <c r="B13" s="44"/>
      <c r="C13" s="44"/>
      <c r="D13" s="44"/>
      <c r="E13" s="44"/>
      <c r="F13" s="44"/>
      <c r="G13" s="44"/>
      <c r="H13" s="45">
        <f t="shared" si="0"/>
        <v>0</v>
      </c>
    </row>
    <row r="14" spans="1:11" ht="12.75" x14ac:dyDescent="0.2">
      <c r="A14" s="43" t="s">
        <v>23</v>
      </c>
      <c r="B14" s="44"/>
      <c r="C14" s="44"/>
      <c r="D14" s="44"/>
      <c r="E14" s="44"/>
      <c r="F14" s="44"/>
      <c r="G14" s="44"/>
      <c r="H14" s="45">
        <f t="shared" si="0"/>
        <v>0</v>
      </c>
    </row>
    <row r="15" spans="1:11" ht="12.75" x14ac:dyDescent="0.2">
      <c r="A15" s="43" t="s">
        <v>24</v>
      </c>
      <c r="B15" s="44"/>
      <c r="C15" s="44"/>
      <c r="D15" s="44"/>
      <c r="E15" s="44"/>
      <c r="F15" s="44"/>
      <c r="G15" s="44"/>
      <c r="H15" s="45">
        <f t="shared" si="0"/>
        <v>0</v>
      </c>
    </row>
    <row r="16" spans="1:11" ht="12.75" x14ac:dyDescent="0.2">
      <c r="A16" s="43" t="s">
        <v>38</v>
      </c>
      <c r="B16" s="46" t="s">
        <v>3</v>
      </c>
      <c r="C16" s="47">
        <f>SUM(C7:C15)</f>
        <v>0</v>
      </c>
      <c r="D16" s="47">
        <f t="shared" ref="D16:H16" si="1">SUM(D7:D15)</f>
        <v>4802272</v>
      </c>
      <c r="E16" s="47">
        <f t="shared" si="1"/>
        <v>0</v>
      </c>
      <c r="F16" s="47">
        <f t="shared" si="1"/>
        <v>0</v>
      </c>
      <c r="G16" s="47">
        <f t="shared" si="1"/>
        <v>0</v>
      </c>
      <c r="H16" s="47">
        <f t="shared" si="1"/>
        <v>4802272</v>
      </c>
    </row>
    <row r="17" spans="1:8" ht="12.75" x14ac:dyDescent="0.2">
      <c r="A17" s="48"/>
      <c r="B17" s="48"/>
      <c r="C17" s="48"/>
    </row>
    <row r="18" spans="1:8" ht="25.5" x14ac:dyDescent="0.2">
      <c r="A18" s="50" t="s">
        <v>49</v>
      </c>
      <c r="B18" s="50" t="s">
        <v>51</v>
      </c>
      <c r="C18" s="50" t="s">
        <v>367</v>
      </c>
      <c r="D18" s="50" t="s">
        <v>420</v>
      </c>
      <c r="E18" s="50" t="s">
        <v>421</v>
      </c>
      <c r="F18" s="50" t="s">
        <v>422</v>
      </c>
      <c r="G18" s="50" t="s">
        <v>423</v>
      </c>
      <c r="H18" s="50" t="s">
        <v>424</v>
      </c>
    </row>
    <row r="19" spans="1:8" ht="12.75" x14ac:dyDescent="0.2">
      <c r="A19" s="43" t="s">
        <v>4</v>
      </c>
      <c r="B19" s="44" t="s">
        <v>415</v>
      </c>
      <c r="C19" s="45">
        <f>6000000+3000000</f>
        <v>9000000</v>
      </c>
      <c r="D19" s="45"/>
      <c r="E19" s="45"/>
      <c r="F19" s="45"/>
      <c r="G19" s="45"/>
      <c r="H19" s="45">
        <f>SUM(C19:G19)</f>
        <v>9000000</v>
      </c>
    </row>
    <row r="20" spans="1:8" ht="12.75" x14ac:dyDescent="0.2">
      <c r="A20" s="43" t="s">
        <v>6</v>
      </c>
      <c r="B20" s="49"/>
      <c r="C20" s="44"/>
      <c r="D20" s="44"/>
      <c r="E20" s="44"/>
      <c r="F20" s="44"/>
      <c r="G20" s="44"/>
      <c r="H20" s="45">
        <f t="shared" ref="H20:H25" si="2">SUM(C20:G20)</f>
        <v>0</v>
      </c>
    </row>
    <row r="21" spans="1:8" ht="12.75" x14ac:dyDescent="0.2">
      <c r="A21" s="43" t="s">
        <v>8</v>
      </c>
      <c r="B21" s="49"/>
      <c r="C21" s="44"/>
      <c r="D21" s="44"/>
      <c r="E21" s="44"/>
      <c r="F21" s="44"/>
      <c r="G21" s="44"/>
      <c r="H21" s="45">
        <f t="shared" si="2"/>
        <v>0</v>
      </c>
    </row>
    <row r="22" spans="1:8" ht="12.75" x14ac:dyDescent="0.2">
      <c r="A22" s="43" t="s">
        <v>33</v>
      </c>
      <c r="B22" s="49"/>
      <c r="C22" s="44"/>
      <c r="D22" s="44"/>
      <c r="E22" s="44"/>
      <c r="F22" s="44"/>
      <c r="G22" s="44"/>
      <c r="H22" s="45">
        <f t="shared" si="2"/>
        <v>0</v>
      </c>
    </row>
    <row r="23" spans="1:8" ht="12.75" x14ac:dyDescent="0.2">
      <c r="A23" s="43" t="s">
        <v>10</v>
      </c>
      <c r="B23" s="44"/>
      <c r="C23" s="44"/>
      <c r="D23" s="44"/>
      <c r="E23" s="44"/>
      <c r="F23" s="44"/>
      <c r="G23" s="44"/>
      <c r="H23" s="45">
        <f t="shared" si="2"/>
        <v>0</v>
      </c>
    </row>
    <row r="24" spans="1:8" ht="12.75" x14ac:dyDescent="0.2">
      <c r="A24" s="43" t="s">
        <v>17</v>
      </c>
      <c r="B24" s="44"/>
      <c r="C24" s="44"/>
      <c r="D24" s="44"/>
      <c r="E24" s="44"/>
      <c r="F24" s="44"/>
      <c r="G24" s="44"/>
      <c r="H24" s="45">
        <f t="shared" si="2"/>
        <v>0</v>
      </c>
    </row>
    <row r="25" spans="1:8" ht="12.75" x14ac:dyDescent="0.2">
      <c r="A25" s="43" t="s">
        <v>34</v>
      </c>
      <c r="B25" s="44"/>
      <c r="C25" s="44"/>
      <c r="D25" s="44"/>
      <c r="E25" s="44"/>
      <c r="F25" s="44"/>
      <c r="G25" s="44"/>
      <c r="H25" s="45">
        <f t="shared" si="2"/>
        <v>0</v>
      </c>
    </row>
    <row r="26" spans="1:8" ht="12.75" x14ac:dyDescent="0.2">
      <c r="A26" s="42" t="s">
        <v>23</v>
      </c>
      <c r="B26" s="46" t="s">
        <v>3</v>
      </c>
      <c r="C26" s="47">
        <f>SUM(C19:C25)</f>
        <v>9000000</v>
      </c>
      <c r="D26" s="47">
        <f t="shared" ref="D26:H26" si="3">SUM(D19:D25)</f>
        <v>0</v>
      </c>
      <c r="E26" s="47">
        <f t="shared" si="3"/>
        <v>0</v>
      </c>
      <c r="F26" s="47">
        <f t="shared" si="3"/>
        <v>0</v>
      </c>
      <c r="G26" s="47">
        <f t="shared" si="3"/>
        <v>0</v>
      </c>
      <c r="H26" s="47">
        <f t="shared" si="3"/>
        <v>9000000</v>
      </c>
    </row>
    <row r="28" spans="1:8" x14ac:dyDescent="0.2">
      <c r="C28" s="121"/>
      <c r="D28" s="121"/>
      <c r="E28" s="121"/>
      <c r="F28" s="121"/>
      <c r="G28" s="121"/>
      <c r="H28" s="121">
        <f>SUM(H26,H16)</f>
        <v>13802272</v>
      </c>
    </row>
    <row r="32" spans="1:8" x14ac:dyDescent="0.2">
      <c r="D32" s="121"/>
    </row>
  </sheetData>
  <mergeCells count="2">
    <mergeCell ref="A1:C1"/>
    <mergeCell ref="A4:H4"/>
  </mergeCells>
  <pageMargins left="0.7" right="0.7" top="0.75" bottom="0.75" header="0.3" footer="0.3"/>
  <pageSetup paperSize="9" scale="90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5" tint="0.39997558519241921"/>
  </sheetPr>
  <dimension ref="A1:F17"/>
  <sheetViews>
    <sheetView zoomScaleNormal="100" workbookViewId="0">
      <selection activeCell="J28" sqref="J28"/>
    </sheetView>
  </sheetViews>
  <sheetFormatPr defaultRowHeight="15" x14ac:dyDescent="0.25"/>
  <cols>
    <col min="1" max="1" width="47.7109375" customWidth="1"/>
    <col min="2" max="4" width="11.42578125" customWidth="1"/>
    <col min="5" max="5" width="11.140625" customWidth="1"/>
    <col min="6" max="6" width="19.28515625" customWidth="1"/>
    <col min="259" max="259" width="47.7109375" customWidth="1"/>
    <col min="260" max="260" width="15" customWidth="1"/>
    <col min="261" max="261" width="14.5703125" customWidth="1"/>
    <col min="262" max="262" width="19.28515625" customWidth="1"/>
    <col min="515" max="515" width="47.7109375" customWidth="1"/>
    <col min="516" max="516" width="15" customWidth="1"/>
    <col min="517" max="517" width="14.5703125" customWidth="1"/>
    <col min="518" max="518" width="19.28515625" customWidth="1"/>
    <col min="771" max="771" width="47.7109375" customWidth="1"/>
    <col min="772" max="772" width="15" customWidth="1"/>
    <col min="773" max="773" width="14.5703125" customWidth="1"/>
    <col min="774" max="774" width="19.28515625" customWidth="1"/>
    <col min="1027" max="1027" width="47.7109375" customWidth="1"/>
    <col min="1028" max="1028" width="15" customWidth="1"/>
    <col min="1029" max="1029" width="14.5703125" customWidth="1"/>
    <col min="1030" max="1030" width="19.28515625" customWidth="1"/>
    <col min="1283" max="1283" width="47.7109375" customWidth="1"/>
    <col min="1284" max="1284" width="15" customWidth="1"/>
    <col min="1285" max="1285" width="14.5703125" customWidth="1"/>
    <col min="1286" max="1286" width="19.28515625" customWidth="1"/>
    <col min="1539" max="1539" width="47.7109375" customWidth="1"/>
    <col min="1540" max="1540" width="15" customWidth="1"/>
    <col min="1541" max="1541" width="14.5703125" customWidth="1"/>
    <col min="1542" max="1542" width="19.28515625" customWidth="1"/>
    <col min="1795" max="1795" width="47.7109375" customWidth="1"/>
    <col min="1796" max="1796" width="15" customWidth="1"/>
    <col min="1797" max="1797" width="14.5703125" customWidth="1"/>
    <col min="1798" max="1798" width="19.28515625" customWidth="1"/>
    <col min="2051" max="2051" width="47.7109375" customWidth="1"/>
    <col min="2052" max="2052" width="15" customWidth="1"/>
    <col min="2053" max="2053" width="14.5703125" customWidth="1"/>
    <col min="2054" max="2054" width="19.28515625" customWidth="1"/>
    <col min="2307" max="2307" width="47.7109375" customWidth="1"/>
    <col min="2308" max="2308" width="15" customWidth="1"/>
    <col min="2309" max="2309" width="14.5703125" customWidth="1"/>
    <col min="2310" max="2310" width="19.28515625" customWidth="1"/>
    <col min="2563" max="2563" width="47.7109375" customWidth="1"/>
    <col min="2564" max="2564" width="15" customWidth="1"/>
    <col min="2565" max="2565" width="14.5703125" customWidth="1"/>
    <col min="2566" max="2566" width="19.28515625" customWidth="1"/>
    <col min="2819" max="2819" width="47.7109375" customWidth="1"/>
    <col min="2820" max="2820" width="15" customWidth="1"/>
    <col min="2821" max="2821" width="14.5703125" customWidth="1"/>
    <col min="2822" max="2822" width="19.28515625" customWidth="1"/>
    <col min="3075" max="3075" width="47.7109375" customWidth="1"/>
    <col min="3076" max="3076" width="15" customWidth="1"/>
    <col min="3077" max="3077" width="14.5703125" customWidth="1"/>
    <col min="3078" max="3078" width="19.28515625" customWidth="1"/>
    <col min="3331" max="3331" width="47.7109375" customWidth="1"/>
    <col min="3332" max="3332" width="15" customWidth="1"/>
    <col min="3333" max="3333" width="14.5703125" customWidth="1"/>
    <col min="3334" max="3334" width="19.28515625" customWidth="1"/>
    <col min="3587" max="3587" width="47.7109375" customWidth="1"/>
    <col min="3588" max="3588" width="15" customWidth="1"/>
    <col min="3589" max="3589" width="14.5703125" customWidth="1"/>
    <col min="3590" max="3590" width="19.28515625" customWidth="1"/>
    <col min="3843" max="3843" width="47.7109375" customWidth="1"/>
    <col min="3844" max="3844" width="15" customWidth="1"/>
    <col min="3845" max="3845" width="14.5703125" customWidth="1"/>
    <col min="3846" max="3846" width="19.28515625" customWidth="1"/>
    <col min="4099" max="4099" width="47.7109375" customWidth="1"/>
    <col min="4100" max="4100" width="15" customWidth="1"/>
    <col min="4101" max="4101" width="14.5703125" customWidth="1"/>
    <col min="4102" max="4102" width="19.28515625" customWidth="1"/>
    <col min="4355" max="4355" width="47.7109375" customWidth="1"/>
    <col min="4356" max="4356" width="15" customWidth="1"/>
    <col min="4357" max="4357" width="14.5703125" customWidth="1"/>
    <col min="4358" max="4358" width="19.28515625" customWidth="1"/>
    <col min="4611" max="4611" width="47.7109375" customWidth="1"/>
    <col min="4612" max="4612" width="15" customWidth="1"/>
    <col min="4613" max="4613" width="14.5703125" customWidth="1"/>
    <col min="4614" max="4614" width="19.28515625" customWidth="1"/>
    <col min="4867" max="4867" width="47.7109375" customWidth="1"/>
    <col min="4868" max="4868" width="15" customWidth="1"/>
    <col min="4869" max="4869" width="14.5703125" customWidth="1"/>
    <col min="4870" max="4870" width="19.28515625" customWidth="1"/>
    <col min="5123" max="5123" width="47.7109375" customWidth="1"/>
    <col min="5124" max="5124" width="15" customWidth="1"/>
    <col min="5125" max="5125" width="14.5703125" customWidth="1"/>
    <col min="5126" max="5126" width="19.28515625" customWidth="1"/>
    <col min="5379" max="5379" width="47.7109375" customWidth="1"/>
    <col min="5380" max="5380" width="15" customWidth="1"/>
    <col min="5381" max="5381" width="14.5703125" customWidth="1"/>
    <col min="5382" max="5382" width="19.28515625" customWidth="1"/>
    <col min="5635" max="5635" width="47.7109375" customWidth="1"/>
    <col min="5636" max="5636" width="15" customWidth="1"/>
    <col min="5637" max="5637" width="14.5703125" customWidth="1"/>
    <col min="5638" max="5638" width="19.28515625" customWidth="1"/>
    <col min="5891" max="5891" width="47.7109375" customWidth="1"/>
    <col min="5892" max="5892" width="15" customWidth="1"/>
    <col min="5893" max="5893" width="14.5703125" customWidth="1"/>
    <col min="5894" max="5894" width="19.28515625" customWidth="1"/>
    <col min="6147" max="6147" width="47.7109375" customWidth="1"/>
    <col min="6148" max="6148" width="15" customWidth="1"/>
    <col min="6149" max="6149" width="14.5703125" customWidth="1"/>
    <col min="6150" max="6150" width="19.28515625" customWidth="1"/>
    <col min="6403" max="6403" width="47.7109375" customWidth="1"/>
    <col min="6404" max="6404" width="15" customWidth="1"/>
    <col min="6405" max="6405" width="14.5703125" customWidth="1"/>
    <col min="6406" max="6406" width="19.28515625" customWidth="1"/>
    <col min="6659" max="6659" width="47.7109375" customWidth="1"/>
    <col min="6660" max="6660" width="15" customWidth="1"/>
    <col min="6661" max="6661" width="14.5703125" customWidth="1"/>
    <col min="6662" max="6662" width="19.28515625" customWidth="1"/>
    <col min="6915" max="6915" width="47.7109375" customWidth="1"/>
    <col min="6916" max="6916" width="15" customWidth="1"/>
    <col min="6917" max="6917" width="14.5703125" customWidth="1"/>
    <col min="6918" max="6918" width="19.28515625" customWidth="1"/>
    <col min="7171" max="7171" width="47.7109375" customWidth="1"/>
    <col min="7172" max="7172" width="15" customWidth="1"/>
    <col min="7173" max="7173" width="14.5703125" customWidth="1"/>
    <col min="7174" max="7174" width="19.28515625" customWidth="1"/>
    <col min="7427" max="7427" width="47.7109375" customWidth="1"/>
    <col min="7428" max="7428" width="15" customWidth="1"/>
    <col min="7429" max="7429" width="14.5703125" customWidth="1"/>
    <col min="7430" max="7430" width="19.28515625" customWidth="1"/>
    <col min="7683" max="7683" width="47.7109375" customWidth="1"/>
    <col min="7684" max="7684" width="15" customWidth="1"/>
    <col min="7685" max="7685" width="14.5703125" customWidth="1"/>
    <col min="7686" max="7686" width="19.28515625" customWidth="1"/>
    <col min="7939" max="7939" width="47.7109375" customWidth="1"/>
    <col min="7940" max="7940" width="15" customWidth="1"/>
    <col min="7941" max="7941" width="14.5703125" customWidth="1"/>
    <col min="7942" max="7942" width="19.28515625" customWidth="1"/>
    <col min="8195" max="8195" width="47.7109375" customWidth="1"/>
    <col min="8196" max="8196" width="15" customWidth="1"/>
    <col min="8197" max="8197" width="14.5703125" customWidth="1"/>
    <col min="8198" max="8198" width="19.28515625" customWidth="1"/>
    <col min="8451" max="8451" width="47.7109375" customWidth="1"/>
    <col min="8452" max="8452" width="15" customWidth="1"/>
    <col min="8453" max="8453" width="14.5703125" customWidth="1"/>
    <col min="8454" max="8454" width="19.28515625" customWidth="1"/>
    <col min="8707" max="8707" width="47.7109375" customWidth="1"/>
    <col min="8708" max="8708" width="15" customWidth="1"/>
    <col min="8709" max="8709" width="14.5703125" customWidth="1"/>
    <col min="8710" max="8710" width="19.28515625" customWidth="1"/>
    <col min="8963" max="8963" width="47.7109375" customWidth="1"/>
    <col min="8964" max="8964" width="15" customWidth="1"/>
    <col min="8965" max="8965" width="14.5703125" customWidth="1"/>
    <col min="8966" max="8966" width="19.28515625" customWidth="1"/>
    <col min="9219" max="9219" width="47.7109375" customWidth="1"/>
    <col min="9220" max="9220" width="15" customWidth="1"/>
    <col min="9221" max="9221" width="14.5703125" customWidth="1"/>
    <col min="9222" max="9222" width="19.28515625" customWidth="1"/>
    <col min="9475" max="9475" width="47.7109375" customWidth="1"/>
    <col min="9476" max="9476" width="15" customWidth="1"/>
    <col min="9477" max="9477" width="14.5703125" customWidth="1"/>
    <col min="9478" max="9478" width="19.28515625" customWidth="1"/>
    <col min="9731" max="9731" width="47.7109375" customWidth="1"/>
    <col min="9732" max="9732" width="15" customWidth="1"/>
    <col min="9733" max="9733" width="14.5703125" customWidth="1"/>
    <col min="9734" max="9734" width="19.28515625" customWidth="1"/>
    <col min="9987" max="9987" width="47.7109375" customWidth="1"/>
    <col min="9988" max="9988" width="15" customWidth="1"/>
    <col min="9989" max="9989" width="14.5703125" customWidth="1"/>
    <col min="9990" max="9990" width="19.28515625" customWidth="1"/>
    <col min="10243" max="10243" width="47.7109375" customWidth="1"/>
    <col min="10244" max="10244" width="15" customWidth="1"/>
    <col min="10245" max="10245" width="14.5703125" customWidth="1"/>
    <col min="10246" max="10246" width="19.28515625" customWidth="1"/>
    <col min="10499" max="10499" width="47.7109375" customWidth="1"/>
    <col min="10500" max="10500" width="15" customWidth="1"/>
    <col min="10501" max="10501" width="14.5703125" customWidth="1"/>
    <col min="10502" max="10502" width="19.28515625" customWidth="1"/>
    <col min="10755" max="10755" width="47.7109375" customWidth="1"/>
    <col min="10756" max="10756" width="15" customWidth="1"/>
    <col min="10757" max="10757" width="14.5703125" customWidth="1"/>
    <col min="10758" max="10758" width="19.28515625" customWidth="1"/>
    <col min="11011" max="11011" width="47.7109375" customWidth="1"/>
    <col min="11012" max="11012" width="15" customWidth="1"/>
    <col min="11013" max="11013" width="14.5703125" customWidth="1"/>
    <col min="11014" max="11014" width="19.28515625" customWidth="1"/>
    <col min="11267" max="11267" width="47.7109375" customWidth="1"/>
    <col min="11268" max="11268" width="15" customWidth="1"/>
    <col min="11269" max="11269" width="14.5703125" customWidth="1"/>
    <col min="11270" max="11270" width="19.28515625" customWidth="1"/>
    <col min="11523" max="11523" width="47.7109375" customWidth="1"/>
    <col min="11524" max="11524" width="15" customWidth="1"/>
    <col min="11525" max="11525" width="14.5703125" customWidth="1"/>
    <col min="11526" max="11526" width="19.28515625" customWidth="1"/>
    <col min="11779" max="11779" width="47.7109375" customWidth="1"/>
    <col min="11780" max="11780" width="15" customWidth="1"/>
    <col min="11781" max="11781" width="14.5703125" customWidth="1"/>
    <col min="11782" max="11782" width="19.28515625" customWidth="1"/>
    <col min="12035" max="12035" width="47.7109375" customWidth="1"/>
    <col min="12036" max="12036" width="15" customWidth="1"/>
    <col min="12037" max="12037" width="14.5703125" customWidth="1"/>
    <col min="12038" max="12038" width="19.28515625" customWidth="1"/>
    <col min="12291" max="12291" width="47.7109375" customWidth="1"/>
    <col min="12292" max="12292" width="15" customWidth="1"/>
    <col min="12293" max="12293" width="14.5703125" customWidth="1"/>
    <col min="12294" max="12294" width="19.28515625" customWidth="1"/>
    <col min="12547" max="12547" width="47.7109375" customWidth="1"/>
    <col min="12548" max="12548" width="15" customWidth="1"/>
    <col min="12549" max="12549" width="14.5703125" customWidth="1"/>
    <col min="12550" max="12550" width="19.28515625" customWidth="1"/>
    <col min="12803" max="12803" width="47.7109375" customWidth="1"/>
    <col min="12804" max="12804" width="15" customWidth="1"/>
    <col min="12805" max="12805" width="14.5703125" customWidth="1"/>
    <col min="12806" max="12806" width="19.28515625" customWidth="1"/>
    <col min="13059" max="13059" width="47.7109375" customWidth="1"/>
    <col min="13060" max="13060" width="15" customWidth="1"/>
    <col min="13061" max="13061" width="14.5703125" customWidth="1"/>
    <col min="13062" max="13062" width="19.28515625" customWidth="1"/>
    <col min="13315" max="13315" width="47.7109375" customWidth="1"/>
    <col min="13316" max="13316" width="15" customWidth="1"/>
    <col min="13317" max="13317" width="14.5703125" customWidth="1"/>
    <col min="13318" max="13318" width="19.28515625" customWidth="1"/>
    <col min="13571" max="13571" width="47.7109375" customWidth="1"/>
    <col min="13572" max="13572" width="15" customWidth="1"/>
    <col min="13573" max="13573" width="14.5703125" customWidth="1"/>
    <col min="13574" max="13574" width="19.28515625" customWidth="1"/>
    <col min="13827" max="13827" width="47.7109375" customWidth="1"/>
    <col min="13828" max="13828" width="15" customWidth="1"/>
    <col min="13829" max="13829" width="14.5703125" customWidth="1"/>
    <col min="13830" max="13830" width="19.28515625" customWidth="1"/>
    <col min="14083" max="14083" width="47.7109375" customWidth="1"/>
    <col min="14084" max="14084" width="15" customWidth="1"/>
    <col min="14085" max="14085" width="14.5703125" customWidth="1"/>
    <col min="14086" max="14086" width="19.28515625" customWidth="1"/>
    <col min="14339" max="14339" width="47.7109375" customWidth="1"/>
    <col min="14340" max="14340" width="15" customWidth="1"/>
    <col min="14341" max="14341" width="14.5703125" customWidth="1"/>
    <col min="14342" max="14342" width="19.28515625" customWidth="1"/>
    <col min="14595" max="14595" width="47.7109375" customWidth="1"/>
    <col min="14596" max="14596" width="15" customWidth="1"/>
    <col min="14597" max="14597" width="14.5703125" customWidth="1"/>
    <col min="14598" max="14598" width="19.28515625" customWidth="1"/>
    <col min="14851" max="14851" width="47.7109375" customWidth="1"/>
    <col min="14852" max="14852" width="15" customWidth="1"/>
    <col min="14853" max="14853" width="14.5703125" customWidth="1"/>
    <col min="14854" max="14854" width="19.28515625" customWidth="1"/>
    <col min="15107" max="15107" width="47.7109375" customWidth="1"/>
    <col min="15108" max="15108" width="15" customWidth="1"/>
    <col min="15109" max="15109" width="14.5703125" customWidth="1"/>
    <col min="15110" max="15110" width="19.28515625" customWidth="1"/>
    <col min="15363" max="15363" width="47.7109375" customWidth="1"/>
    <col min="15364" max="15364" width="15" customWidth="1"/>
    <col min="15365" max="15365" width="14.5703125" customWidth="1"/>
    <col min="15366" max="15366" width="19.28515625" customWidth="1"/>
    <col min="15619" max="15619" width="47.7109375" customWidth="1"/>
    <col min="15620" max="15620" width="15" customWidth="1"/>
    <col min="15621" max="15621" width="14.5703125" customWidth="1"/>
    <col min="15622" max="15622" width="19.28515625" customWidth="1"/>
    <col min="15875" max="15875" width="47.7109375" customWidth="1"/>
    <col min="15876" max="15876" width="15" customWidth="1"/>
    <col min="15877" max="15877" width="14.5703125" customWidth="1"/>
    <col min="15878" max="15878" width="19.28515625" customWidth="1"/>
    <col min="16131" max="16131" width="47.7109375" customWidth="1"/>
    <col min="16132" max="16132" width="15" customWidth="1"/>
    <col min="16133" max="16133" width="14.5703125" customWidth="1"/>
    <col min="16134" max="16134" width="19.28515625" customWidth="1"/>
  </cols>
  <sheetData>
    <row r="1" spans="1:6" x14ac:dyDescent="0.25">
      <c r="A1" s="179" t="s">
        <v>452</v>
      </c>
      <c r="B1" s="179"/>
      <c r="C1" s="179"/>
      <c r="D1" s="179"/>
      <c r="E1" s="179"/>
      <c r="F1" s="179"/>
    </row>
    <row r="2" spans="1:6" ht="15.75" x14ac:dyDescent="0.25">
      <c r="A2" s="171" t="s">
        <v>429</v>
      </c>
      <c r="B2" s="171"/>
      <c r="C2" s="171"/>
      <c r="D2" s="171"/>
      <c r="E2" s="171"/>
      <c r="F2" s="171"/>
    </row>
    <row r="3" spans="1:6" x14ac:dyDescent="0.25">
      <c r="A3" s="180"/>
      <c r="B3" s="180"/>
      <c r="C3" s="180"/>
      <c r="D3" s="180"/>
      <c r="E3" s="180"/>
      <c r="F3" s="180"/>
    </row>
    <row r="4" spans="1:6" x14ac:dyDescent="0.25">
      <c r="A4" s="181" t="s">
        <v>430</v>
      </c>
      <c r="B4" s="181"/>
      <c r="C4" s="181"/>
      <c r="D4" s="181"/>
      <c r="E4" s="181"/>
      <c r="F4" s="181"/>
    </row>
    <row r="5" spans="1:6" ht="24" customHeight="1" x14ac:dyDescent="0.25">
      <c r="A5" s="182" t="s">
        <v>431</v>
      </c>
      <c r="B5" s="183" t="s">
        <v>432</v>
      </c>
      <c r="C5" s="184"/>
      <c r="D5" s="185"/>
      <c r="E5" s="182" t="s">
        <v>433</v>
      </c>
      <c r="F5" s="126" t="s">
        <v>434</v>
      </c>
    </row>
    <row r="6" spans="1:6" ht="26.25" customHeight="1" x14ac:dyDescent="0.25">
      <c r="A6" s="182"/>
      <c r="B6" s="126" t="s">
        <v>444</v>
      </c>
      <c r="C6" s="126" t="s">
        <v>445</v>
      </c>
      <c r="D6" s="126" t="s">
        <v>446</v>
      </c>
      <c r="E6" s="182"/>
      <c r="F6" s="126" t="s">
        <v>435</v>
      </c>
    </row>
    <row r="7" spans="1:6" x14ac:dyDescent="0.25">
      <c r="A7" s="127">
        <v>1</v>
      </c>
      <c r="B7" s="127">
        <v>2</v>
      </c>
      <c r="C7" s="127"/>
      <c r="D7" s="127"/>
      <c r="E7" s="127">
        <v>3</v>
      </c>
      <c r="F7" s="127">
        <v>4</v>
      </c>
    </row>
    <row r="8" spans="1:6" x14ac:dyDescent="0.25">
      <c r="A8" s="128" t="s">
        <v>436</v>
      </c>
      <c r="B8" s="129">
        <v>50000000</v>
      </c>
      <c r="C8" s="129"/>
      <c r="D8" s="129">
        <f>SUM(B8:C8)</f>
        <v>50000000</v>
      </c>
      <c r="E8" s="130"/>
      <c r="F8" s="129">
        <f>SUM(D8:E8)</f>
        <v>50000000</v>
      </c>
    </row>
    <row r="9" spans="1:6" x14ac:dyDescent="0.25">
      <c r="A9" s="128" t="s">
        <v>437</v>
      </c>
      <c r="B9" s="129">
        <v>1000000</v>
      </c>
      <c r="C9" s="129"/>
      <c r="D9" s="129">
        <f t="shared" ref="D9:D15" si="0">SUM(B9:C9)</f>
        <v>1000000</v>
      </c>
      <c r="E9" s="130"/>
      <c r="F9" s="129">
        <f t="shared" ref="F9:F15" si="1">SUM(D9:E9)</f>
        <v>1000000</v>
      </c>
    </row>
    <row r="10" spans="1:6" x14ac:dyDescent="0.25">
      <c r="A10" s="128" t="s">
        <v>438</v>
      </c>
      <c r="B10" s="129">
        <v>2400000</v>
      </c>
      <c r="C10" s="129"/>
      <c r="D10" s="129">
        <f t="shared" si="0"/>
        <v>2400000</v>
      </c>
      <c r="E10" s="130"/>
      <c r="F10" s="129">
        <f t="shared" si="1"/>
        <v>2400000</v>
      </c>
    </row>
    <row r="11" spans="1:6" x14ac:dyDescent="0.25">
      <c r="A11" s="128" t="s">
        <v>439</v>
      </c>
      <c r="B11" s="129">
        <v>1000000</v>
      </c>
      <c r="C11" s="129"/>
      <c r="D11" s="129">
        <f t="shared" si="0"/>
        <v>1000000</v>
      </c>
      <c r="E11" s="130"/>
      <c r="F11" s="129">
        <f t="shared" si="1"/>
        <v>1000000</v>
      </c>
    </row>
    <row r="12" spans="1:6" ht="24" x14ac:dyDescent="0.25">
      <c r="A12" s="131" t="s">
        <v>440</v>
      </c>
      <c r="B12" s="129"/>
      <c r="C12" s="129"/>
      <c r="D12" s="129">
        <f t="shared" si="0"/>
        <v>0</v>
      </c>
      <c r="E12" s="131"/>
      <c r="F12" s="129">
        <f t="shared" si="1"/>
        <v>0</v>
      </c>
    </row>
    <row r="13" spans="1:6" x14ac:dyDescent="0.25">
      <c r="A13" s="128" t="s">
        <v>441</v>
      </c>
      <c r="B13" s="129">
        <v>1800000</v>
      </c>
      <c r="C13" s="129">
        <v>-339650</v>
      </c>
      <c r="D13" s="129">
        <f t="shared" si="0"/>
        <v>1460350</v>
      </c>
      <c r="E13" s="130"/>
      <c r="F13" s="129">
        <f t="shared" si="1"/>
        <v>1460350</v>
      </c>
    </row>
    <row r="14" spans="1:6" x14ac:dyDescent="0.25">
      <c r="A14" s="128" t="s">
        <v>442</v>
      </c>
      <c r="B14" s="129">
        <v>6960000</v>
      </c>
      <c r="C14" s="129"/>
      <c r="D14" s="129">
        <f t="shared" si="0"/>
        <v>6960000</v>
      </c>
      <c r="E14" s="130"/>
      <c r="F14" s="129">
        <f t="shared" si="1"/>
        <v>6960000</v>
      </c>
    </row>
    <row r="15" spans="1:6" x14ac:dyDescent="0.25">
      <c r="A15" s="128" t="s">
        <v>443</v>
      </c>
      <c r="B15" s="129"/>
      <c r="C15" s="129">
        <v>2000000</v>
      </c>
      <c r="D15" s="129">
        <f t="shared" si="0"/>
        <v>2000000</v>
      </c>
      <c r="E15" s="130"/>
      <c r="F15" s="129">
        <f t="shared" si="1"/>
        <v>2000000</v>
      </c>
    </row>
    <row r="16" spans="1:6" x14ac:dyDescent="0.25">
      <c r="A16" s="132" t="s">
        <v>46</v>
      </c>
      <c r="B16" s="133">
        <f>SUM(B8:B15)</f>
        <v>63160000</v>
      </c>
      <c r="C16" s="133">
        <f t="shared" ref="C16:D16" si="2">SUM(C8:C15)</f>
        <v>1660350</v>
      </c>
      <c r="D16" s="133">
        <f t="shared" si="2"/>
        <v>64820350</v>
      </c>
      <c r="E16" s="133">
        <f t="shared" ref="E16" si="3">SUM(E8:E15)</f>
        <v>0</v>
      </c>
      <c r="F16" s="133">
        <f t="shared" ref="F16" si="4">SUM(F8:F15)</f>
        <v>64820350</v>
      </c>
    </row>
    <row r="17" spans="1:1" ht="15.75" x14ac:dyDescent="0.25">
      <c r="A17" s="134"/>
    </row>
  </sheetData>
  <mergeCells count="7">
    <mergeCell ref="A1:F1"/>
    <mergeCell ref="A2:F2"/>
    <mergeCell ref="A3:F3"/>
    <mergeCell ref="A4:F4"/>
    <mergeCell ref="A5:A6"/>
    <mergeCell ref="E5:E6"/>
    <mergeCell ref="B5:D5"/>
  </mergeCells>
  <pageMargins left="0.7" right="0.7" top="0.75" bottom="0.75" header="0.3" footer="0.3"/>
  <pageSetup paperSize="9" scale="77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  <pageSetUpPr fitToPage="1"/>
  </sheetPr>
  <dimension ref="A1:AB149"/>
  <sheetViews>
    <sheetView tabSelected="1" zoomScale="73" zoomScaleNormal="73" zoomScaleSheetLayoutView="96" workbookViewId="0">
      <pane ySplit="10" topLeftCell="A119" activePane="bottomLeft" state="frozen"/>
      <selection pane="bottomLeft" activeCell="A120" sqref="A120:H120"/>
    </sheetView>
  </sheetViews>
  <sheetFormatPr defaultColWidth="9.140625" defaultRowHeight="15" x14ac:dyDescent="0.25"/>
  <cols>
    <col min="1" max="1" width="8.5703125" style="17" customWidth="1"/>
    <col min="2" max="2" width="9.140625" style="17" hidden="1" customWidth="1"/>
    <col min="3" max="3" width="28" style="18" customWidth="1"/>
    <col min="4" max="4" width="7.140625" style="18" customWidth="1"/>
    <col min="5" max="5" width="18.85546875" style="1" customWidth="1"/>
    <col min="6" max="6" width="14.5703125" style="1" customWidth="1"/>
    <col min="7" max="7" width="14.28515625" style="1" customWidth="1"/>
    <col min="8" max="8" width="17.140625" style="1" customWidth="1"/>
    <col min="9" max="9" width="18.85546875" style="1" customWidth="1"/>
    <col min="10" max="10" width="14.5703125" style="1" customWidth="1"/>
    <col min="11" max="11" width="14.28515625" style="1" customWidth="1"/>
    <col min="12" max="12" width="17.140625" style="1" customWidth="1"/>
    <col min="13" max="13" width="18.85546875" style="1" hidden="1" customWidth="1"/>
    <col min="14" max="14" width="14.5703125" style="1" hidden="1" customWidth="1"/>
    <col min="15" max="15" width="14.28515625" style="1" hidden="1" customWidth="1"/>
    <col min="16" max="16" width="17.140625" style="1" hidden="1" customWidth="1"/>
    <col min="17" max="17" width="18.85546875" style="1" hidden="1" customWidth="1"/>
    <col min="18" max="18" width="14.5703125" style="1" hidden="1" customWidth="1"/>
    <col min="19" max="19" width="14.28515625" style="1" hidden="1" customWidth="1"/>
    <col min="20" max="20" width="17.140625" style="1" hidden="1" customWidth="1"/>
    <col min="21" max="21" width="18.85546875" style="1" hidden="1" customWidth="1"/>
    <col min="22" max="22" width="14.5703125" style="1" hidden="1" customWidth="1"/>
    <col min="23" max="23" width="14.28515625" style="1" hidden="1" customWidth="1"/>
    <col min="24" max="24" width="17.140625" style="1" hidden="1" customWidth="1"/>
    <col min="25" max="25" width="18.85546875" style="1" customWidth="1"/>
    <col min="26" max="26" width="14.5703125" style="1" customWidth="1"/>
    <col min="27" max="27" width="14.28515625" style="1" customWidth="1"/>
    <col min="28" max="28" width="17.140625" style="1" customWidth="1"/>
    <col min="29" max="29" width="9.140625" style="1"/>
    <col min="30" max="30" width="21.140625" style="1" customWidth="1"/>
    <col min="31" max="32" width="9.140625" style="1"/>
    <col min="33" max="33" width="17" style="1" customWidth="1"/>
    <col min="34" max="16384" width="9.140625" style="1"/>
  </cols>
  <sheetData>
    <row r="1" spans="1:28" x14ac:dyDescent="0.25">
      <c r="A1" s="100"/>
      <c r="B1" s="100"/>
      <c r="C1" s="101"/>
      <c r="D1" s="101"/>
      <c r="E1" s="102"/>
      <c r="F1" s="102"/>
      <c r="G1" s="102"/>
      <c r="H1" s="103"/>
    </row>
    <row r="2" spans="1:28" ht="15" customHeight="1" x14ac:dyDescent="0.25">
      <c r="A2" s="156" t="s">
        <v>453</v>
      </c>
      <c r="B2" s="156"/>
      <c r="C2" s="156"/>
      <c r="D2" s="156"/>
      <c r="E2" s="156"/>
      <c r="F2" s="156"/>
      <c r="G2" s="156"/>
      <c r="H2" s="186"/>
    </row>
    <row r="3" spans="1:28" ht="30" customHeight="1" x14ac:dyDescent="0.25">
      <c r="A3" s="145" t="s">
        <v>41</v>
      </c>
      <c r="B3" s="145"/>
      <c r="C3" s="157" t="s">
        <v>52</v>
      </c>
      <c r="D3" s="157"/>
      <c r="E3" s="157"/>
      <c r="F3" s="157"/>
      <c r="G3" s="157"/>
      <c r="H3" s="157"/>
      <c r="I3" s="164" t="s">
        <v>52</v>
      </c>
      <c r="J3" s="157"/>
      <c r="K3" s="157"/>
      <c r="L3" s="157"/>
      <c r="M3" s="164" t="s">
        <v>52</v>
      </c>
      <c r="N3" s="157"/>
      <c r="O3" s="157"/>
      <c r="P3" s="157"/>
      <c r="Q3" s="164" t="s">
        <v>52</v>
      </c>
      <c r="R3" s="157"/>
      <c r="S3" s="157"/>
      <c r="T3" s="157"/>
      <c r="U3" s="164" t="s">
        <v>52</v>
      </c>
      <c r="V3" s="157"/>
      <c r="W3" s="157"/>
      <c r="X3" s="157"/>
      <c r="Y3" s="164" t="s">
        <v>52</v>
      </c>
      <c r="Z3" s="157"/>
      <c r="AA3" s="157"/>
      <c r="AB3" s="157"/>
    </row>
    <row r="4" spans="1:28" ht="25.5" customHeight="1" x14ac:dyDescent="0.25">
      <c r="A4" s="145" t="s">
        <v>53</v>
      </c>
      <c r="B4" s="145"/>
      <c r="C4" s="158" t="s">
        <v>54</v>
      </c>
      <c r="D4" s="158"/>
      <c r="E4" s="158"/>
      <c r="F4" s="158"/>
      <c r="G4" s="158"/>
      <c r="H4" s="158"/>
      <c r="I4" s="165" t="s">
        <v>54</v>
      </c>
      <c r="J4" s="158"/>
      <c r="K4" s="158"/>
      <c r="L4" s="158"/>
      <c r="M4" s="165" t="s">
        <v>54</v>
      </c>
      <c r="N4" s="158"/>
      <c r="O4" s="158"/>
      <c r="P4" s="158"/>
      <c r="Q4" s="165" t="s">
        <v>54</v>
      </c>
      <c r="R4" s="158"/>
      <c r="S4" s="158"/>
      <c r="T4" s="158"/>
      <c r="U4" s="165" t="s">
        <v>54</v>
      </c>
      <c r="V4" s="158"/>
      <c r="W4" s="158"/>
      <c r="X4" s="158"/>
      <c r="Y4" s="165" t="s">
        <v>54</v>
      </c>
      <c r="Z4" s="158"/>
      <c r="AA4" s="158"/>
      <c r="AB4" s="158"/>
    </row>
    <row r="5" spans="1:28" x14ac:dyDescent="0.25">
      <c r="A5" s="159"/>
      <c r="B5" s="159"/>
      <c r="C5" s="35"/>
      <c r="D5" s="35"/>
      <c r="E5" s="36"/>
      <c r="F5" s="36"/>
      <c r="G5" s="36"/>
      <c r="H5" s="40"/>
      <c r="I5" s="89"/>
      <c r="J5" s="36"/>
      <c r="K5" s="36"/>
      <c r="L5" s="40"/>
      <c r="M5" s="36"/>
      <c r="N5" s="36"/>
      <c r="O5" s="36"/>
      <c r="P5" s="40"/>
      <c r="Q5" s="36"/>
      <c r="R5" s="36"/>
      <c r="S5" s="36"/>
      <c r="T5" s="40"/>
      <c r="U5" s="36"/>
      <c r="V5" s="36"/>
      <c r="W5" s="36"/>
      <c r="X5" s="40"/>
      <c r="Y5" s="36"/>
      <c r="Z5" s="36"/>
      <c r="AA5" s="36"/>
      <c r="AB5" s="40"/>
    </row>
    <row r="6" spans="1:28" ht="15" customHeight="1" x14ac:dyDescent="0.25">
      <c r="A6" s="145" t="s">
        <v>55</v>
      </c>
      <c r="B6" s="145"/>
      <c r="C6" s="160" t="s">
        <v>56</v>
      </c>
      <c r="D6" s="86"/>
      <c r="E6" s="158" t="s">
        <v>367</v>
      </c>
      <c r="F6" s="158"/>
      <c r="G6" s="158"/>
      <c r="H6" s="161"/>
      <c r="I6" s="165" t="s">
        <v>420</v>
      </c>
      <c r="J6" s="158"/>
      <c r="K6" s="158"/>
      <c r="L6" s="161"/>
      <c r="M6" s="165" t="s">
        <v>421</v>
      </c>
      <c r="N6" s="158"/>
      <c r="O6" s="158"/>
      <c r="P6" s="161"/>
      <c r="Q6" s="165" t="s">
        <v>422</v>
      </c>
      <c r="R6" s="158"/>
      <c r="S6" s="158"/>
      <c r="T6" s="161"/>
      <c r="U6" s="165" t="s">
        <v>423</v>
      </c>
      <c r="V6" s="158"/>
      <c r="W6" s="158"/>
      <c r="X6" s="161"/>
      <c r="Y6" s="165" t="s">
        <v>424</v>
      </c>
      <c r="Z6" s="158"/>
      <c r="AA6" s="158"/>
      <c r="AB6" s="161"/>
    </row>
    <row r="7" spans="1:28" ht="25.5" x14ac:dyDescent="0.25">
      <c r="A7" s="145"/>
      <c r="B7" s="145"/>
      <c r="C7" s="160"/>
      <c r="D7" s="86"/>
      <c r="E7" s="88" t="s">
        <v>0</v>
      </c>
      <c r="F7" s="88" t="s">
        <v>1</v>
      </c>
      <c r="G7" s="88" t="s">
        <v>2</v>
      </c>
      <c r="H7" s="88" t="s">
        <v>3</v>
      </c>
      <c r="I7" s="90" t="s">
        <v>0</v>
      </c>
      <c r="J7" s="88" t="s">
        <v>1</v>
      </c>
      <c r="K7" s="88" t="s">
        <v>2</v>
      </c>
      <c r="L7" s="88" t="s">
        <v>3</v>
      </c>
      <c r="M7" s="88" t="s">
        <v>0</v>
      </c>
      <c r="N7" s="88" t="s">
        <v>1</v>
      </c>
      <c r="O7" s="88" t="s">
        <v>2</v>
      </c>
      <c r="P7" s="88" t="s">
        <v>3</v>
      </c>
      <c r="Q7" s="88" t="s">
        <v>0</v>
      </c>
      <c r="R7" s="88" t="s">
        <v>1</v>
      </c>
      <c r="S7" s="88" t="s">
        <v>2</v>
      </c>
      <c r="T7" s="88" t="s">
        <v>3</v>
      </c>
      <c r="U7" s="88" t="s">
        <v>0</v>
      </c>
      <c r="V7" s="88" t="s">
        <v>1</v>
      </c>
      <c r="W7" s="88" t="s">
        <v>2</v>
      </c>
      <c r="X7" s="88" t="s">
        <v>3</v>
      </c>
      <c r="Y7" s="88" t="s">
        <v>0</v>
      </c>
      <c r="Z7" s="88" t="s">
        <v>1</v>
      </c>
      <c r="AA7" s="88" t="s">
        <v>2</v>
      </c>
      <c r="AB7" s="88" t="s">
        <v>3</v>
      </c>
    </row>
    <row r="8" spans="1:28" x14ac:dyDescent="0.25">
      <c r="A8" s="145">
        <v>1</v>
      </c>
      <c r="B8" s="145"/>
      <c r="C8" s="88">
        <v>2</v>
      </c>
      <c r="D8" s="88"/>
      <c r="E8" s="88">
        <v>3</v>
      </c>
      <c r="F8" s="88">
        <v>4</v>
      </c>
      <c r="G8" s="88">
        <v>5</v>
      </c>
      <c r="H8" s="88">
        <v>6</v>
      </c>
      <c r="I8" s="90">
        <v>3</v>
      </c>
      <c r="J8" s="88">
        <v>4</v>
      </c>
      <c r="K8" s="88">
        <v>5</v>
      </c>
      <c r="L8" s="88">
        <v>6</v>
      </c>
      <c r="M8" s="88">
        <v>3</v>
      </c>
      <c r="N8" s="88">
        <v>4</v>
      </c>
      <c r="O8" s="88">
        <v>5</v>
      </c>
      <c r="P8" s="88">
        <v>6</v>
      </c>
      <c r="Q8" s="88">
        <v>3</v>
      </c>
      <c r="R8" s="88">
        <v>4</v>
      </c>
      <c r="S8" s="88">
        <v>5</v>
      </c>
      <c r="T8" s="88">
        <v>6</v>
      </c>
      <c r="U8" s="88">
        <v>3</v>
      </c>
      <c r="V8" s="88">
        <v>4</v>
      </c>
      <c r="W8" s="88">
        <v>5</v>
      </c>
      <c r="X8" s="88">
        <v>6</v>
      </c>
      <c r="Y8" s="88">
        <v>3</v>
      </c>
      <c r="Z8" s="88">
        <v>4</v>
      </c>
      <c r="AA8" s="88">
        <v>5</v>
      </c>
      <c r="AB8" s="88">
        <v>6</v>
      </c>
    </row>
    <row r="9" spans="1:28" x14ac:dyDescent="0.25">
      <c r="A9" s="150" t="s">
        <v>39</v>
      </c>
      <c r="B9" s="150"/>
      <c r="C9" s="150"/>
      <c r="D9" s="150"/>
      <c r="E9" s="150"/>
      <c r="F9" s="150"/>
      <c r="G9" s="150"/>
      <c r="H9" s="150"/>
      <c r="I9" s="166" t="s">
        <v>39</v>
      </c>
      <c r="J9" s="167"/>
      <c r="K9" s="167"/>
      <c r="L9" s="167"/>
      <c r="M9" s="166" t="s">
        <v>39</v>
      </c>
      <c r="N9" s="167"/>
      <c r="O9" s="167"/>
      <c r="P9" s="167"/>
      <c r="Q9" s="166" t="s">
        <v>39</v>
      </c>
      <c r="R9" s="167"/>
      <c r="S9" s="167"/>
      <c r="T9" s="167"/>
      <c r="U9" s="166" t="s">
        <v>39</v>
      </c>
      <c r="V9" s="167"/>
      <c r="W9" s="167"/>
      <c r="X9" s="167"/>
      <c r="Y9" s="166" t="s">
        <v>39</v>
      </c>
      <c r="Z9" s="167"/>
      <c r="AA9" s="167"/>
      <c r="AB9" s="167"/>
    </row>
    <row r="10" spans="1:28" x14ac:dyDescent="0.25">
      <c r="A10" s="100"/>
      <c r="B10" s="100"/>
      <c r="C10" s="101"/>
      <c r="D10" s="101"/>
      <c r="E10" s="102"/>
      <c r="F10" s="102"/>
      <c r="G10" s="102"/>
      <c r="H10" s="103"/>
      <c r="I10" s="107"/>
    </row>
    <row r="11" spans="1:28" ht="38.25" x14ac:dyDescent="0.25">
      <c r="A11" s="143" t="s">
        <v>84</v>
      </c>
      <c r="B11" s="144"/>
      <c r="C11" s="23" t="s">
        <v>5</v>
      </c>
      <c r="D11" s="23" t="s">
        <v>64</v>
      </c>
      <c r="E11" s="24">
        <v>80287470</v>
      </c>
      <c r="F11" s="25"/>
      <c r="G11" s="24">
        <v>147551250</v>
      </c>
      <c r="H11" s="24">
        <f t="shared" ref="H11:H16" si="0">E11+F11+G11</f>
        <v>227838720</v>
      </c>
      <c r="I11" s="91"/>
      <c r="J11" s="91"/>
      <c r="K11" s="91"/>
      <c r="L11" s="24">
        <f t="shared" ref="L11:L16" si="1">I11+J11+K11</f>
        <v>0</v>
      </c>
      <c r="M11" s="91"/>
      <c r="N11" s="91"/>
      <c r="O11" s="91"/>
      <c r="P11" s="24">
        <f t="shared" ref="P11:P16" si="2">M11+N11+O11</f>
        <v>0</v>
      </c>
      <c r="Q11" s="91"/>
      <c r="R11" s="91"/>
      <c r="S11" s="91"/>
      <c r="T11" s="24">
        <f t="shared" ref="T11:T16" si="3">Q11+R11+S11</f>
        <v>0</v>
      </c>
      <c r="U11" s="91"/>
      <c r="V11" s="91"/>
      <c r="W11" s="91"/>
      <c r="X11" s="24">
        <f t="shared" ref="X11:X16" si="4">U11+V11+W11</f>
        <v>0</v>
      </c>
      <c r="Y11" s="24">
        <f>+E11+I11+M11+Q11+U11</f>
        <v>80287470</v>
      </c>
      <c r="Z11" s="24">
        <f t="shared" ref="Z11:AA11" si="5">+F11+J11+N11+R11+V11</f>
        <v>0</v>
      </c>
      <c r="AA11" s="24">
        <f t="shared" si="5"/>
        <v>147551250</v>
      </c>
      <c r="AB11" s="28">
        <f t="shared" ref="AB11" si="6">Y11+Z11+AA11</f>
        <v>227838720</v>
      </c>
    </row>
    <row r="12" spans="1:28" ht="38.25" x14ac:dyDescent="0.25">
      <c r="A12" s="143" t="s">
        <v>85</v>
      </c>
      <c r="B12" s="144"/>
      <c r="C12" s="23" t="s">
        <v>65</v>
      </c>
      <c r="D12" s="23" t="s">
        <v>66</v>
      </c>
      <c r="E12" s="24">
        <v>238262700</v>
      </c>
      <c r="F12" s="25"/>
      <c r="G12" s="25"/>
      <c r="H12" s="24">
        <f t="shared" si="0"/>
        <v>238262700</v>
      </c>
      <c r="I12" s="91"/>
      <c r="J12" s="91"/>
      <c r="K12" s="91"/>
      <c r="L12" s="24">
        <f t="shared" si="1"/>
        <v>0</v>
      </c>
      <c r="M12" s="91"/>
      <c r="N12" s="91"/>
      <c r="O12" s="91"/>
      <c r="P12" s="24">
        <f t="shared" si="2"/>
        <v>0</v>
      </c>
      <c r="Q12" s="91"/>
      <c r="R12" s="91"/>
      <c r="S12" s="91"/>
      <c r="T12" s="24">
        <f t="shared" si="3"/>
        <v>0</v>
      </c>
      <c r="U12" s="91"/>
      <c r="V12" s="91"/>
      <c r="W12" s="91"/>
      <c r="X12" s="24">
        <f t="shared" si="4"/>
        <v>0</v>
      </c>
      <c r="Y12" s="24">
        <f t="shared" ref="Y12:Y75" si="7">+E12+I12+M12+Q12+U12</f>
        <v>238262700</v>
      </c>
      <c r="Z12" s="24">
        <f t="shared" ref="Z12:Z75" si="8">+F12+J12+N12+R12+V12</f>
        <v>0</v>
      </c>
      <c r="AA12" s="24">
        <f t="shared" ref="AA12:AA75" si="9">+G12+K12+O12+S12+W12</f>
        <v>0</v>
      </c>
      <c r="AB12" s="28">
        <f t="shared" ref="AB12:AB75" si="10">Y12+Z12+AA12</f>
        <v>238262700</v>
      </c>
    </row>
    <row r="13" spans="1:28" ht="51" x14ac:dyDescent="0.25">
      <c r="A13" s="143" t="s">
        <v>86</v>
      </c>
      <c r="B13" s="144"/>
      <c r="C13" s="23" t="s">
        <v>67</v>
      </c>
      <c r="D13" s="23" t="s">
        <v>369</v>
      </c>
      <c r="E13" s="24">
        <v>104075589</v>
      </c>
      <c r="F13" s="25"/>
      <c r="G13" s="25"/>
      <c r="H13" s="24">
        <f t="shared" si="0"/>
        <v>104075589</v>
      </c>
      <c r="I13" s="91"/>
      <c r="J13" s="91"/>
      <c r="K13" s="91"/>
      <c r="L13" s="24">
        <f t="shared" si="1"/>
        <v>0</v>
      </c>
      <c r="M13" s="91"/>
      <c r="N13" s="91"/>
      <c r="O13" s="91"/>
      <c r="P13" s="24">
        <f t="shared" si="2"/>
        <v>0</v>
      </c>
      <c r="Q13" s="91"/>
      <c r="R13" s="91"/>
      <c r="S13" s="91"/>
      <c r="T13" s="24">
        <f t="shared" si="3"/>
        <v>0</v>
      </c>
      <c r="U13" s="91"/>
      <c r="V13" s="91"/>
      <c r="W13" s="91"/>
      <c r="X13" s="24">
        <f t="shared" si="4"/>
        <v>0</v>
      </c>
      <c r="Y13" s="24">
        <f t="shared" si="7"/>
        <v>104075589</v>
      </c>
      <c r="Z13" s="24">
        <f t="shared" si="8"/>
        <v>0</v>
      </c>
      <c r="AA13" s="24">
        <f t="shared" si="9"/>
        <v>0</v>
      </c>
      <c r="AB13" s="28">
        <f t="shared" si="10"/>
        <v>104075589</v>
      </c>
    </row>
    <row r="14" spans="1:28" ht="38.25" x14ac:dyDescent="0.25">
      <c r="A14" s="87" t="s">
        <v>87</v>
      </c>
      <c r="B14" s="87"/>
      <c r="C14" s="23" t="s">
        <v>368</v>
      </c>
      <c r="D14" s="23" t="s">
        <v>370</v>
      </c>
      <c r="E14" s="24">
        <v>64045708</v>
      </c>
      <c r="F14" s="25"/>
      <c r="G14" s="25"/>
      <c r="H14" s="24">
        <f t="shared" si="0"/>
        <v>64045708</v>
      </c>
      <c r="I14" s="91"/>
      <c r="J14" s="91"/>
      <c r="K14" s="91"/>
      <c r="L14" s="24">
        <f t="shared" si="1"/>
        <v>0</v>
      </c>
      <c r="M14" s="91"/>
      <c r="N14" s="91"/>
      <c r="O14" s="91"/>
      <c r="P14" s="24">
        <f t="shared" si="2"/>
        <v>0</v>
      </c>
      <c r="Q14" s="91"/>
      <c r="R14" s="91"/>
      <c r="S14" s="91"/>
      <c r="T14" s="24">
        <f t="shared" si="3"/>
        <v>0</v>
      </c>
      <c r="U14" s="91"/>
      <c r="V14" s="91"/>
      <c r="W14" s="91"/>
      <c r="X14" s="24">
        <f t="shared" si="4"/>
        <v>0</v>
      </c>
      <c r="Y14" s="24">
        <f t="shared" si="7"/>
        <v>64045708</v>
      </c>
      <c r="Z14" s="24">
        <f t="shared" si="8"/>
        <v>0</v>
      </c>
      <c r="AA14" s="24">
        <f t="shared" si="9"/>
        <v>0</v>
      </c>
      <c r="AB14" s="28">
        <f t="shared" si="10"/>
        <v>64045708</v>
      </c>
    </row>
    <row r="15" spans="1:28" ht="51" x14ac:dyDescent="0.25">
      <c r="A15" s="87" t="s">
        <v>88</v>
      </c>
      <c r="B15" s="87"/>
      <c r="C15" s="23" t="s">
        <v>371</v>
      </c>
      <c r="D15" s="23" t="s">
        <v>68</v>
      </c>
      <c r="E15" s="24">
        <f>E13+E14</f>
        <v>168121297</v>
      </c>
      <c r="F15" s="24">
        <f t="shared" ref="F15:G15" si="11">F13+F14</f>
        <v>0</v>
      </c>
      <c r="G15" s="24">
        <f t="shared" si="11"/>
        <v>0</v>
      </c>
      <c r="H15" s="24">
        <f t="shared" si="0"/>
        <v>168121297</v>
      </c>
      <c r="I15" s="91">
        <f>I13+I14</f>
        <v>0</v>
      </c>
      <c r="J15" s="91">
        <f t="shared" ref="J15:K15" si="12">J13+J14</f>
        <v>0</v>
      </c>
      <c r="K15" s="91">
        <f t="shared" si="12"/>
        <v>0</v>
      </c>
      <c r="L15" s="24">
        <f t="shared" si="1"/>
        <v>0</v>
      </c>
      <c r="M15" s="91">
        <f>M13+M14</f>
        <v>0</v>
      </c>
      <c r="N15" s="91">
        <f t="shared" ref="N15" si="13">N13+N14</f>
        <v>0</v>
      </c>
      <c r="O15" s="91">
        <f t="shared" ref="O15" si="14">O13+O14</f>
        <v>0</v>
      </c>
      <c r="P15" s="24">
        <f t="shared" si="2"/>
        <v>0</v>
      </c>
      <c r="Q15" s="91">
        <f>Q13+Q14</f>
        <v>0</v>
      </c>
      <c r="R15" s="91">
        <f t="shared" ref="R15" si="15">R13+R14</f>
        <v>0</v>
      </c>
      <c r="S15" s="91">
        <f t="shared" ref="S15" si="16">S13+S14</f>
        <v>0</v>
      </c>
      <c r="T15" s="24">
        <f t="shared" si="3"/>
        <v>0</v>
      </c>
      <c r="U15" s="91">
        <f>U13+U14</f>
        <v>0</v>
      </c>
      <c r="V15" s="91">
        <f t="shared" ref="V15" si="17">V13+V14</f>
        <v>0</v>
      </c>
      <c r="W15" s="91">
        <f t="shared" ref="W15" si="18">W13+W14</f>
        <v>0</v>
      </c>
      <c r="X15" s="24">
        <f t="shared" si="4"/>
        <v>0</v>
      </c>
      <c r="Y15" s="24">
        <f t="shared" si="7"/>
        <v>168121297</v>
      </c>
      <c r="Z15" s="24">
        <f t="shared" si="8"/>
        <v>0</v>
      </c>
      <c r="AA15" s="24">
        <f t="shared" si="9"/>
        <v>0</v>
      </c>
      <c r="AB15" s="28">
        <f t="shared" si="10"/>
        <v>168121297</v>
      </c>
    </row>
    <row r="16" spans="1:28" ht="25.5" x14ac:dyDescent="0.25">
      <c r="A16" s="143" t="s">
        <v>89</v>
      </c>
      <c r="B16" s="144"/>
      <c r="C16" s="23" t="s">
        <v>69</v>
      </c>
      <c r="D16" s="23" t="s">
        <v>70</v>
      </c>
      <c r="E16" s="24">
        <v>23173430</v>
      </c>
      <c r="F16" s="25"/>
      <c r="G16" s="25"/>
      <c r="H16" s="24">
        <f t="shared" si="0"/>
        <v>23173430</v>
      </c>
      <c r="I16" s="91"/>
      <c r="J16" s="91"/>
      <c r="K16" s="91"/>
      <c r="L16" s="24">
        <f t="shared" si="1"/>
        <v>0</v>
      </c>
      <c r="M16" s="91"/>
      <c r="N16" s="91"/>
      <c r="O16" s="91"/>
      <c r="P16" s="24">
        <f t="shared" si="2"/>
        <v>0</v>
      </c>
      <c r="Q16" s="91"/>
      <c r="R16" s="91"/>
      <c r="S16" s="91"/>
      <c r="T16" s="24">
        <f t="shared" si="3"/>
        <v>0</v>
      </c>
      <c r="U16" s="91"/>
      <c r="V16" s="91"/>
      <c r="W16" s="91"/>
      <c r="X16" s="24">
        <f t="shared" si="4"/>
        <v>0</v>
      </c>
      <c r="Y16" s="24">
        <f t="shared" si="7"/>
        <v>23173430</v>
      </c>
      <c r="Z16" s="24">
        <f t="shared" si="8"/>
        <v>0</v>
      </c>
      <c r="AA16" s="24">
        <f t="shared" si="9"/>
        <v>0</v>
      </c>
      <c r="AB16" s="28">
        <f t="shared" si="10"/>
        <v>23173430</v>
      </c>
    </row>
    <row r="17" spans="1:28" ht="38.25" x14ac:dyDescent="0.25">
      <c r="A17" s="143" t="s">
        <v>90</v>
      </c>
      <c r="B17" s="144"/>
      <c r="C17" s="23" t="s">
        <v>71</v>
      </c>
      <c r="D17" s="23" t="s">
        <v>72</v>
      </c>
      <c r="E17" s="25"/>
      <c r="F17" s="25"/>
      <c r="G17" s="25"/>
      <c r="H17" s="25"/>
      <c r="I17" s="92"/>
      <c r="J17" s="92"/>
      <c r="K17" s="92"/>
      <c r="L17" s="25"/>
      <c r="M17" s="92"/>
      <c r="N17" s="92"/>
      <c r="O17" s="92"/>
      <c r="P17" s="25"/>
      <c r="Q17" s="92"/>
      <c r="R17" s="92"/>
      <c r="S17" s="92"/>
      <c r="T17" s="25"/>
      <c r="U17" s="92"/>
      <c r="V17" s="92"/>
      <c r="W17" s="92"/>
      <c r="X17" s="25"/>
      <c r="Y17" s="24">
        <f t="shared" si="7"/>
        <v>0</v>
      </c>
      <c r="Z17" s="24">
        <f t="shared" si="8"/>
        <v>0</v>
      </c>
      <c r="AA17" s="24">
        <f t="shared" si="9"/>
        <v>0</v>
      </c>
      <c r="AB17" s="28">
        <f t="shared" si="10"/>
        <v>0</v>
      </c>
    </row>
    <row r="18" spans="1:28" x14ac:dyDescent="0.25">
      <c r="A18" s="143" t="s">
        <v>91</v>
      </c>
      <c r="B18" s="144"/>
      <c r="C18" s="26" t="s">
        <v>61</v>
      </c>
      <c r="D18" s="26" t="s">
        <v>73</v>
      </c>
      <c r="E18" s="27"/>
      <c r="F18" s="27"/>
      <c r="G18" s="27"/>
      <c r="H18" s="27"/>
      <c r="I18" s="93"/>
      <c r="J18" s="93"/>
      <c r="K18" s="93"/>
      <c r="L18" s="27"/>
      <c r="M18" s="93"/>
      <c r="N18" s="93"/>
      <c r="O18" s="93"/>
      <c r="P18" s="27"/>
      <c r="Q18" s="93"/>
      <c r="R18" s="93"/>
      <c r="S18" s="93"/>
      <c r="T18" s="27"/>
      <c r="U18" s="93"/>
      <c r="V18" s="93"/>
      <c r="W18" s="93"/>
      <c r="X18" s="27"/>
      <c r="Y18" s="24">
        <f t="shared" si="7"/>
        <v>0</v>
      </c>
      <c r="Z18" s="24">
        <f t="shared" si="8"/>
        <v>0</v>
      </c>
      <c r="AA18" s="24">
        <f t="shared" si="9"/>
        <v>0</v>
      </c>
      <c r="AB18" s="28">
        <f t="shared" si="10"/>
        <v>0</v>
      </c>
    </row>
    <row r="19" spans="1:28" ht="25.5" x14ac:dyDescent="0.25">
      <c r="A19" s="146" t="s">
        <v>92</v>
      </c>
      <c r="B19" s="147"/>
      <c r="C19" s="13" t="s">
        <v>373</v>
      </c>
      <c r="D19" s="13" t="s">
        <v>74</v>
      </c>
      <c r="E19" s="28">
        <f>E11+E12+E15+E16+E17+E18</f>
        <v>509844897</v>
      </c>
      <c r="F19" s="28">
        <f t="shared" ref="F19:H19" si="19">F11+F12+F15+F16+F17+F18</f>
        <v>0</v>
      </c>
      <c r="G19" s="28">
        <f t="shared" si="19"/>
        <v>147551250</v>
      </c>
      <c r="H19" s="28">
        <f t="shared" si="19"/>
        <v>657396147</v>
      </c>
      <c r="I19" s="94">
        <f>I11+I12+I15+I16+I17+I18</f>
        <v>0</v>
      </c>
      <c r="J19" s="94">
        <f t="shared" ref="J19:K19" si="20">J11+J12+J15+J16+J17+J18</f>
        <v>0</v>
      </c>
      <c r="K19" s="94">
        <f t="shared" si="20"/>
        <v>0</v>
      </c>
      <c r="L19" s="28">
        <f t="shared" ref="L19" si="21">L11+L12+L15+L16+L17+L18</f>
        <v>0</v>
      </c>
      <c r="M19" s="94">
        <f>M11+M12+M15+M16+M17+M18</f>
        <v>0</v>
      </c>
      <c r="N19" s="94">
        <f t="shared" ref="N19" si="22">N11+N12+N15+N16+N17+N18</f>
        <v>0</v>
      </c>
      <c r="O19" s="94">
        <f t="shared" ref="O19" si="23">O11+O12+O15+O16+O17+O18</f>
        <v>0</v>
      </c>
      <c r="P19" s="28">
        <f t="shared" ref="P19" si="24">P11+P12+P15+P16+P17+P18</f>
        <v>0</v>
      </c>
      <c r="Q19" s="94">
        <f>Q11+Q12+Q15+Q16+Q17+Q18</f>
        <v>0</v>
      </c>
      <c r="R19" s="94">
        <f t="shared" ref="R19" si="25">R11+R12+R15+R16+R17+R18</f>
        <v>0</v>
      </c>
      <c r="S19" s="94">
        <f t="shared" ref="S19" si="26">S11+S12+S15+S16+S17+S18</f>
        <v>0</v>
      </c>
      <c r="T19" s="28">
        <f t="shared" ref="T19" si="27">T11+T12+T15+T16+T17+T18</f>
        <v>0</v>
      </c>
      <c r="U19" s="94">
        <f>U11+U12+U15+U16+U17+U18</f>
        <v>0</v>
      </c>
      <c r="V19" s="94">
        <f t="shared" ref="V19" si="28">V11+V12+V15+V16+V17+V18</f>
        <v>0</v>
      </c>
      <c r="W19" s="94">
        <f t="shared" ref="W19" si="29">W11+W12+W15+W16+W17+W18</f>
        <v>0</v>
      </c>
      <c r="X19" s="28">
        <f t="shared" ref="X19" si="30">X11+X12+X15+X16+X17+X18</f>
        <v>0</v>
      </c>
      <c r="Y19" s="28">
        <f t="shared" si="7"/>
        <v>509844897</v>
      </c>
      <c r="Z19" s="28">
        <f t="shared" si="8"/>
        <v>0</v>
      </c>
      <c r="AA19" s="28">
        <f t="shared" si="9"/>
        <v>147551250</v>
      </c>
      <c r="AB19" s="28">
        <f t="shared" si="10"/>
        <v>657396147</v>
      </c>
    </row>
    <row r="20" spans="1:28" ht="23.25" customHeight="1" x14ac:dyDescent="0.25">
      <c r="A20" s="146" t="s">
        <v>93</v>
      </c>
      <c r="B20" s="147"/>
      <c r="C20" s="13" t="s">
        <v>7</v>
      </c>
      <c r="D20" s="13" t="s">
        <v>79</v>
      </c>
      <c r="E20" s="29"/>
      <c r="F20" s="29"/>
      <c r="G20" s="29"/>
      <c r="H20" s="29">
        <f t="shared" ref="H20:H30" si="31">E20+F20+G20</f>
        <v>0</v>
      </c>
      <c r="I20" s="95"/>
      <c r="J20" s="28">
        <v>14366914</v>
      </c>
      <c r="K20" s="28"/>
      <c r="L20" s="28">
        <f t="shared" ref="L20:L24" si="32">I20+J20+K20</f>
        <v>14366914</v>
      </c>
      <c r="M20" s="95"/>
      <c r="N20" s="95"/>
      <c r="O20" s="95"/>
      <c r="P20" s="29">
        <f t="shared" ref="P20:P24" si="33">M20+N20+O20</f>
        <v>0</v>
      </c>
      <c r="Q20" s="95"/>
      <c r="R20" s="95"/>
      <c r="S20" s="95"/>
      <c r="T20" s="29">
        <f t="shared" ref="T20:T24" si="34">Q20+R20+S20</f>
        <v>0</v>
      </c>
      <c r="U20" s="95"/>
      <c r="V20" s="95"/>
      <c r="W20" s="95"/>
      <c r="X20" s="29">
        <f t="shared" ref="X20:X24" si="35">U20+V20+W20</f>
        <v>0</v>
      </c>
      <c r="Y20" s="24">
        <f t="shared" si="7"/>
        <v>0</v>
      </c>
      <c r="Z20" s="24">
        <f t="shared" si="8"/>
        <v>14366914</v>
      </c>
      <c r="AA20" s="24">
        <f t="shared" si="9"/>
        <v>0</v>
      </c>
      <c r="AB20" s="28">
        <f t="shared" si="10"/>
        <v>14366914</v>
      </c>
    </row>
    <row r="21" spans="1:28" ht="51" x14ac:dyDescent="0.25">
      <c r="A21" s="146" t="s">
        <v>94</v>
      </c>
      <c r="B21" s="147"/>
      <c r="C21" s="13" t="s">
        <v>75</v>
      </c>
      <c r="D21" s="13" t="s">
        <v>80</v>
      </c>
      <c r="E21" s="29"/>
      <c r="F21" s="29"/>
      <c r="G21" s="29"/>
      <c r="H21" s="29">
        <f t="shared" si="31"/>
        <v>0</v>
      </c>
      <c r="I21" s="95"/>
      <c r="J21" s="95"/>
      <c r="K21" s="95"/>
      <c r="L21" s="29">
        <f t="shared" si="32"/>
        <v>0</v>
      </c>
      <c r="M21" s="95"/>
      <c r="N21" s="95"/>
      <c r="O21" s="95"/>
      <c r="P21" s="29">
        <f t="shared" si="33"/>
        <v>0</v>
      </c>
      <c r="Q21" s="95"/>
      <c r="R21" s="95"/>
      <c r="S21" s="95"/>
      <c r="T21" s="29">
        <f t="shared" si="34"/>
        <v>0</v>
      </c>
      <c r="U21" s="95"/>
      <c r="V21" s="95"/>
      <c r="W21" s="95"/>
      <c r="X21" s="29">
        <f t="shared" si="35"/>
        <v>0</v>
      </c>
      <c r="Y21" s="24">
        <f t="shared" si="7"/>
        <v>0</v>
      </c>
      <c r="Z21" s="24">
        <f t="shared" si="8"/>
        <v>0</v>
      </c>
      <c r="AA21" s="24">
        <f t="shared" si="9"/>
        <v>0</v>
      </c>
      <c r="AB21" s="28">
        <f t="shared" si="10"/>
        <v>0</v>
      </c>
    </row>
    <row r="22" spans="1:28" ht="51" x14ac:dyDescent="0.25">
      <c r="A22" s="146" t="s">
        <v>95</v>
      </c>
      <c r="B22" s="147"/>
      <c r="C22" s="13" t="s">
        <v>76</v>
      </c>
      <c r="D22" s="13" t="s">
        <v>81</v>
      </c>
      <c r="E22" s="29"/>
      <c r="F22" s="29"/>
      <c r="G22" s="29"/>
      <c r="H22" s="29">
        <f t="shared" si="31"/>
        <v>0</v>
      </c>
      <c r="I22" s="95"/>
      <c r="J22" s="95"/>
      <c r="K22" s="95"/>
      <c r="L22" s="29">
        <f t="shared" si="32"/>
        <v>0</v>
      </c>
      <c r="M22" s="95"/>
      <c r="N22" s="95"/>
      <c r="O22" s="95"/>
      <c r="P22" s="29">
        <f t="shared" si="33"/>
        <v>0</v>
      </c>
      <c r="Q22" s="95"/>
      <c r="R22" s="95"/>
      <c r="S22" s="95"/>
      <c r="T22" s="29">
        <f t="shared" si="34"/>
        <v>0</v>
      </c>
      <c r="U22" s="95"/>
      <c r="V22" s="95"/>
      <c r="W22" s="95"/>
      <c r="X22" s="29">
        <f t="shared" si="35"/>
        <v>0</v>
      </c>
      <c r="Y22" s="24">
        <f t="shared" si="7"/>
        <v>0</v>
      </c>
      <c r="Z22" s="24">
        <f t="shared" si="8"/>
        <v>0</v>
      </c>
      <c r="AA22" s="24">
        <f t="shared" si="9"/>
        <v>0</v>
      </c>
      <c r="AB22" s="28">
        <f t="shared" si="10"/>
        <v>0</v>
      </c>
    </row>
    <row r="23" spans="1:28" ht="51" x14ac:dyDescent="0.25">
      <c r="A23" s="146" t="s">
        <v>96</v>
      </c>
      <c r="B23" s="147"/>
      <c r="C23" s="13" t="s">
        <v>77</v>
      </c>
      <c r="D23" s="13" t="s">
        <v>82</v>
      </c>
      <c r="E23" s="29"/>
      <c r="F23" s="29"/>
      <c r="G23" s="29"/>
      <c r="H23" s="29">
        <f t="shared" si="31"/>
        <v>0</v>
      </c>
      <c r="I23" s="95"/>
      <c r="J23" s="95"/>
      <c r="K23" s="95"/>
      <c r="L23" s="29">
        <f t="shared" si="32"/>
        <v>0</v>
      </c>
      <c r="M23" s="95"/>
      <c r="N23" s="95"/>
      <c r="O23" s="95"/>
      <c r="P23" s="29">
        <f t="shared" si="33"/>
        <v>0</v>
      </c>
      <c r="Q23" s="95"/>
      <c r="R23" s="95"/>
      <c r="S23" s="95"/>
      <c r="T23" s="29">
        <f t="shared" si="34"/>
        <v>0</v>
      </c>
      <c r="U23" s="95"/>
      <c r="V23" s="95"/>
      <c r="W23" s="95"/>
      <c r="X23" s="29">
        <f t="shared" si="35"/>
        <v>0</v>
      </c>
      <c r="Y23" s="24">
        <f t="shared" si="7"/>
        <v>0</v>
      </c>
      <c r="Z23" s="24">
        <f t="shared" si="8"/>
        <v>0</v>
      </c>
      <c r="AA23" s="24">
        <f t="shared" si="9"/>
        <v>0</v>
      </c>
      <c r="AB23" s="28">
        <f t="shared" si="10"/>
        <v>0</v>
      </c>
    </row>
    <row r="24" spans="1:28" ht="38.25" x14ac:dyDescent="0.25">
      <c r="A24" s="146" t="s">
        <v>62</v>
      </c>
      <c r="B24" s="147"/>
      <c r="C24" s="13" t="s">
        <v>78</v>
      </c>
      <c r="D24" s="13" t="s">
        <v>83</v>
      </c>
      <c r="E24" s="28">
        <v>26295846</v>
      </c>
      <c r="F24" s="29"/>
      <c r="G24" s="29"/>
      <c r="H24" s="28">
        <f t="shared" si="31"/>
        <v>26295846</v>
      </c>
      <c r="I24" s="94">
        <v>-26295846</v>
      </c>
      <c r="J24" s="94"/>
      <c r="K24" s="94"/>
      <c r="L24" s="28">
        <f t="shared" si="32"/>
        <v>-26295846</v>
      </c>
      <c r="M24" s="94"/>
      <c r="N24" s="94"/>
      <c r="O24" s="94"/>
      <c r="P24" s="28">
        <f t="shared" si="33"/>
        <v>0</v>
      </c>
      <c r="Q24" s="94"/>
      <c r="R24" s="94"/>
      <c r="S24" s="94"/>
      <c r="T24" s="28">
        <f t="shared" si="34"/>
        <v>0</v>
      </c>
      <c r="U24" s="94"/>
      <c r="V24" s="94"/>
      <c r="W24" s="94"/>
      <c r="X24" s="28">
        <f t="shared" si="35"/>
        <v>0</v>
      </c>
      <c r="Y24" s="24">
        <f t="shared" si="7"/>
        <v>0</v>
      </c>
      <c r="Z24" s="24">
        <f t="shared" si="8"/>
        <v>0</v>
      </c>
      <c r="AA24" s="24">
        <f t="shared" si="9"/>
        <v>0</v>
      </c>
      <c r="AB24" s="28">
        <f t="shared" si="10"/>
        <v>0</v>
      </c>
    </row>
    <row r="25" spans="1:28" ht="38.25" x14ac:dyDescent="0.25">
      <c r="A25" s="148" t="s">
        <v>102</v>
      </c>
      <c r="B25" s="149"/>
      <c r="C25" s="30" t="s">
        <v>374</v>
      </c>
      <c r="D25" s="30" t="s">
        <v>97</v>
      </c>
      <c r="E25" s="31">
        <f>SUM(E19:E24)</f>
        <v>536140743</v>
      </c>
      <c r="F25" s="31">
        <f t="shared" ref="F25:H25" si="36">SUM(F19:F24)</f>
        <v>0</v>
      </c>
      <c r="G25" s="31">
        <f t="shared" si="36"/>
        <v>147551250</v>
      </c>
      <c r="H25" s="31">
        <f t="shared" si="36"/>
        <v>683691993</v>
      </c>
      <c r="I25" s="96">
        <f>SUM(I19:I24)</f>
        <v>-26295846</v>
      </c>
      <c r="J25" s="96">
        <f t="shared" ref="J25:K25" si="37">SUM(J19:J24)</f>
        <v>14366914</v>
      </c>
      <c r="K25" s="96">
        <f t="shared" si="37"/>
        <v>0</v>
      </c>
      <c r="L25" s="31">
        <f t="shared" ref="L25" si="38">SUM(L19:L24)</f>
        <v>-11928932</v>
      </c>
      <c r="M25" s="96">
        <f>SUM(M19:M24)</f>
        <v>0</v>
      </c>
      <c r="N25" s="96">
        <f t="shared" ref="N25" si="39">SUM(N19:N24)</f>
        <v>0</v>
      </c>
      <c r="O25" s="96">
        <f t="shared" ref="O25" si="40">SUM(O19:O24)</f>
        <v>0</v>
      </c>
      <c r="P25" s="31">
        <f t="shared" ref="P25" si="41">SUM(P19:P24)</f>
        <v>0</v>
      </c>
      <c r="Q25" s="96">
        <f>SUM(Q19:Q24)</f>
        <v>0</v>
      </c>
      <c r="R25" s="96">
        <f t="shared" ref="R25" si="42">SUM(R19:R24)</f>
        <v>0</v>
      </c>
      <c r="S25" s="96">
        <f t="shared" ref="S25" si="43">SUM(S19:S24)</f>
        <v>0</v>
      </c>
      <c r="T25" s="31">
        <f t="shared" ref="T25" si="44">SUM(T19:T24)</f>
        <v>0</v>
      </c>
      <c r="U25" s="96">
        <f>SUM(U19:U24)</f>
        <v>0</v>
      </c>
      <c r="V25" s="96">
        <f t="shared" ref="V25" si="45">SUM(V19:V24)</f>
        <v>0</v>
      </c>
      <c r="W25" s="96">
        <f t="shared" ref="W25" si="46">SUM(W19:W24)</f>
        <v>0</v>
      </c>
      <c r="X25" s="31">
        <f t="shared" ref="X25" si="47">SUM(X19:X24)</f>
        <v>0</v>
      </c>
      <c r="Y25" s="96">
        <f t="shared" si="7"/>
        <v>509844897</v>
      </c>
      <c r="Z25" s="96">
        <f t="shared" si="8"/>
        <v>14366914</v>
      </c>
      <c r="AA25" s="96">
        <f t="shared" si="9"/>
        <v>147551250</v>
      </c>
      <c r="AB25" s="96">
        <f t="shared" si="10"/>
        <v>671763061</v>
      </c>
    </row>
    <row r="26" spans="1:28" ht="25.5" x14ac:dyDescent="0.25">
      <c r="A26" s="143" t="s">
        <v>103</v>
      </c>
      <c r="B26" s="144"/>
      <c r="C26" s="23" t="s">
        <v>9</v>
      </c>
      <c r="D26" s="23" t="s">
        <v>106</v>
      </c>
      <c r="E26" s="25"/>
      <c r="F26" s="25"/>
      <c r="G26" s="25"/>
      <c r="H26" s="25">
        <f t="shared" si="31"/>
        <v>0</v>
      </c>
      <c r="I26" s="92"/>
      <c r="J26" s="92"/>
      <c r="K26" s="92"/>
      <c r="L26" s="25">
        <f t="shared" ref="L26:L30" si="48">I26+J26+K26</f>
        <v>0</v>
      </c>
      <c r="M26" s="92"/>
      <c r="N26" s="92"/>
      <c r="O26" s="92"/>
      <c r="P26" s="25">
        <f t="shared" ref="P26:P30" si="49">M26+N26+O26</f>
        <v>0</v>
      </c>
      <c r="Q26" s="92"/>
      <c r="R26" s="92"/>
      <c r="S26" s="92"/>
      <c r="T26" s="25">
        <f t="shared" ref="T26:T30" si="50">Q26+R26+S26</f>
        <v>0</v>
      </c>
      <c r="U26" s="92"/>
      <c r="V26" s="92"/>
      <c r="W26" s="92"/>
      <c r="X26" s="25">
        <f t="shared" ref="X26:X30" si="51">U26+V26+W26</f>
        <v>0</v>
      </c>
      <c r="Y26" s="24">
        <f t="shared" si="7"/>
        <v>0</v>
      </c>
      <c r="Z26" s="24">
        <f t="shared" si="8"/>
        <v>0</v>
      </c>
      <c r="AA26" s="24">
        <f t="shared" si="9"/>
        <v>0</v>
      </c>
      <c r="AB26" s="28">
        <f t="shared" si="10"/>
        <v>0</v>
      </c>
    </row>
    <row r="27" spans="1:28" ht="51" x14ac:dyDescent="0.25">
      <c r="A27" s="143" t="s">
        <v>104</v>
      </c>
      <c r="B27" s="144"/>
      <c r="C27" s="23" t="s">
        <v>98</v>
      </c>
      <c r="D27" s="23" t="s">
        <v>107</v>
      </c>
      <c r="E27" s="25"/>
      <c r="F27" s="25"/>
      <c r="G27" s="25"/>
      <c r="H27" s="25">
        <f t="shared" si="31"/>
        <v>0</v>
      </c>
      <c r="I27" s="92"/>
      <c r="J27" s="92"/>
      <c r="K27" s="92"/>
      <c r="L27" s="25">
        <f t="shared" si="48"/>
        <v>0</v>
      </c>
      <c r="M27" s="92"/>
      <c r="N27" s="92"/>
      <c r="O27" s="92"/>
      <c r="P27" s="25">
        <f t="shared" si="49"/>
        <v>0</v>
      </c>
      <c r="Q27" s="92"/>
      <c r="R27" s="92"/>
      <c r="S27" s="92"/>
      <c r="T27" s="25">
        <f t="shared" si="50"/>
        <v>0</v>
      </c>
      <c r="U27" s="92"/>
      <c r="V27" s="92"/>
      <c r="W27" s="92"/>
      <c r="X27" s="25">
        <f t="shared" si="51"/>
        <v>0</v>
      </c>
      <c r="Y27" s="24">
        <f t="shared" si="7"/>
        <v>0</v>
      </c>
      <c r="Z27" s="24">
        <f t="shared" si="8"/>
        <v>0</v>
      </c>
      <c r="AA27" s="24">
        <f t="shared" si="9"/>
        <v>0</v>
      </c>
      <c r="AB27" s="28">
        <f t="shared" si="10"/>
        <v>0</v>
      </c>
    </row>
    <row r="28" spans="1:28" ht="51" x14ac:dyDescent="0.25">
      <c r="A28" s="143" t="s">
        <v>105</v>
      </c>
      <c r="B28" s="144"/>
      <c r="C28" s="23" t="s">
        <v>99</v>
      </c>
      <c r="D28" s="23" t="s">
        <v>108</v>
      </c>
      <c r="E28" s="25"/>
      <c r="F28" s="25"/>
      <c r="G28" s="25"/>
      <c r="H28" s="25">
        <f t="shared" si="31"/>
        <v>0</v>
      </c>
      <c r="I28" s="92"/>
      <c r="J28" s="92"/>
      <c r="K28" s="92"/>
      <c r="L28" s="25">
        <f t="shared" si="48"/>
        <v>0</v>
      </c>
      <c r="M28" s="92"/>
      <c r="N28" s="92"/>
      <c r="O28" s="92"/>
      <c r="P28" s="25">
        <f t="shared" si="49"/>
        <v>0</v>
      </c>
      <c r="Q28" s="92"/>
      <c r="R28" s="92"/>
      <c r="S28" s="92"/>
      <c r="T28" s="25">
        <f t="shared" si="50"/>
        <v>0</v>
      </c>
      <c r="U28" s="92"/>
      <c r="V28" s="92"/>
      <c r="W28" s="92"/>
      <c r="X28" s="25">
        <f t="shared" si="51"/>
        <v>0</v>
      </c>
      <c r="Y28" s="24">
        <f t="shared" si="7"/>
        <v>0</v>
      </c>
      <c r="Z28" s="24">
        <f t="shared" si="8"/>
        <v>0</v>
      </c>
      <c r="AA28" s="24">
        <f t="shared" si="9"/>
        <v>0</v>
      </c>
      <c r="AB28" s="28">
        <f t="shared" si="10"/>
        <v>0</v>
      </c>
    </row>
    <row r="29" spans="1:28" ht="51" x14ac:dyDescent="0.25">
      <c r="A29" s="143" t="s">
        <v>112</v>
      </c>
      <c r="B29" s="144"/>
      <c r="C29" s="23" t="s">
        <v>100</v>
      </c>
      <c r="D29" s="23" t="s">
        <v>109</v>
      </c>
      <c r="E29" s="25"/>
      <c r="F29" s="25"/>
      <c r="G29" s="25"/>
      <c r="H29" s="25">
        <f t="shared" si="31"/>
        <v>0</v>
      </c>
      <c r="I29" s="92"/>
      <c r="J29" s="92"/>
      <c r="K29" s="92"/>
      <c r="L29" s="25">
        <f t="shared" si="48"/>
        <v>0</v>
      </c>
      <c r="M29" s="92"/>
      <c r="N29" s="92"/>
      <c r="O29" s="92"/>
      <c r="P29" s="25">
        <f t="shared" si="49"/>
        <v>0</v>
      </c>
      <c r="Q29" s="92"/>
      <c r="R29" s="92"/>
      <c r="S29" s="92"/>
      <c r="T29" s="25">
        <f t="shared" si="50"/>
        <v>0</v>
      </c>
      <c r="U29" s="92"/>
      <c r="V29" s="92"/>
      <c r="W29" s="92"/>
      <c r="X29" s="25">
        <f t="shared" si="51"/>
        <v>0</v>
      </c>
      <c r="Y29" s="24">
        <f t="shared" si="7"/>
        <v>0</v>
      </c>
      <c r="Z29" s="24">
        <f t="shared" si="8"/>
        <v>0</v>
      </c>
      <c r="AA29" s="24">
        <f t="shared" si="9"/>
        <v>0</v>
      </c>
      <c r="AB29" s="28">
        <f t="shared" si="10"/>
        <v>0</v>
      </c>
    </row>
    <row r="30" spans="1:28" ht="38.25" x14ac:dyDescent="0.25">
      <c r="A30" s="143" t="s">
        <v>113</v>
      </c>
      <c r="B30" s="144"/>
      <c r="C30" s="23" t="s">
        <v>101</v>
      </c>
      <c r="D30" s="23" t="s">
        <v>110</v>
      </c>
      <c r="E30" s="25"/>
      <c r="F30" s="24"/>
      <c r="G30" s="25"/>
      <c r="H30" s="24">
        <f t="shared" si="31"/>
        <v>0</v>
      </c>
      <c r="I30" s="92"/>
      <c r="J30" s="92"/>
      <c r="K30" s="92"/>
      <c r="L30" s="24">
        <f t="shared" si="48"/>
        <v>0</v>
      </c>
      <c r="M30" s="92"/>
      <c r="N30" s="92"/>
      <c r="O30" s="92"/>
      <c r="P30" s="24">
        <f t="shared" si="49"/>
        <v>0</v>
      </c>
      <c r="Q30" s="92"/>
      <c r="R30" s="92"/>
      <c r="S30" s="92"/>
      <c r="T30" s="24">
        <f t="shared" si="50"/>
        <v>0</v>
      </c>
      <c r="U30" s="92"/>
      <c r="V30" s="92"/>
      <c r="W30" s="92"/>
      <c r="X30" s="24">
        <f t="shared" si="51"/>
        <v>0</v>
      </c>
      <c r="Y30" s="24">
        <f t="shared" si="7"/>
        <v>0</v>
      </c>
      <c r="Z30" s="24">
        <f t="shared" si="8"/>
        <v>0</v>
      </c>
      <c r="AA30" s="24">
        <f t="shared" si="9"/>
        <v>0</v>
      </c>
      <c r="AB30" s="28">
        <f t="shared" si="10"/>
        <v>0</v>
      </c>
    </row>
    <row r="31" spans="1:28" ht="38.25" x14ac:dyDescent="0.25">
      <c r="A31" s="148" t="s">
        <v>114</v>
      </c>
      <c r="B31" s="149"/>
      <c r="C31" s="30" t="s">
        <v>372</v>
      </c>
      <c r="D31" s="30" t="s">
        <v>111</v>
      </c>
      <c r="E31" s="32">
        <f>SUM(E26:E30)</f>
        <v>0</v>
      </c>
      <c r="F31" s="32">
        <f t="shared" ref="F31:H31" si="52">SUM(F26:F30)</f>
        <v>0</v>
      </c>
      <c r="G31" s="32">
        <f t="shared" si="52"/>
        <v>0</v>
      </c>
      <c r="H31" s="32">
        <f t="shared" si="52"/>
        <v>0</v>
      </c>
      <c r="I31" s="97">
        <f>SUM(I26:I30)</f>
        <v>0</v>
      </c>
      <c r="J31" s="97">
        <f t="shared" ref="J31:K31" si="53">SUM(J26:J30)</f>
        <v>0</v>
      </c>
      <c r="K31" s="97">
        <f t="shared" si="53"/>
        <v>0</v>
      </c>
      <c r="L31" s="32">
        <f t="shared" ref="L31" si="54">SUM(L26:L30)</f>
        <v>0</v>
      </c>
      <c r="M31" s="97">
        <f>SUM(M26:M30)</f>
        <v>0</v>
      </c>
      <c r="N31" s="97">
        <f t="shared" ref="N31" si="55">SUM(N26:N30)</f>
        <v>0</v>
      </c>
      <c r="O31" s="97">
        <f t="shared" ref="O31" si="56">SUM(O26:O30)</f>
        <v>0</v>
      </c>
      <c r="P31" s="32">
        <f t="shared" ref="P31" si="57">SUM(P26:P30)</f>
        <v>0</v>
      </c>
      <c r="Q31" s="97">
        <f>SUM(Q26:Q30)</f>
        <v>0</v>
      </c>
      <c r="R31" s="97">
        <f t="shared" ref="R31" si="58">SUM(R26:R30)</f>
        <v>0</v>
      </c>
      <c r="S31" s="97">
        <f t="shared" ref="S31" si="59">SUM(S26:S30)</f>
        <v>0</v>
      </c>
      <c r="T31" s="32">
        <f t="shared" ref="T31" si="60">SUM(T26:T30)</f>
        <v>0</v>
      </c>
      <c r="U31" s="97">
        <f>SUM(U26:U30)</f>
        <v>0</v>
      </c>
      <c r="V31" s="97">
        <f t="shared" ref="V31" si="61">SUM(V26:V30)</f>
        <v>0</v>
      </c>
      <c r="W31" s="97">
        <f t="shared" ref="W31" si="62">SUM(W26:W30)</f>
        <v>0</v>
      </c>
      <c r="X31" s="32">
        <f t="shared" ref="X31" si="63">SUM(X26:X30)</f>
        <v>0</v>
      </c>
      <c r="Y31" s="32">
        <f t="shared" si="7"/>
        <v>0</v>
      </c>
      <c r="Z31" s="32">
        <f t="shared" si="8"/>
        <v>0</v>
      </c>
      <c r="AA31" s="32">
        <f t="shared" si="9"/>
        <v>0</v>
      </c>
      <c r="AB31" s="32">
        <f t="shared" si="10"/>
        <v>0</v>
      </c>
    </row>
    <row r="32" spans="1:28" ht="25.5" customHeight="1" x14ac:dyDescent="0.25">
      <c r="A32" s="143" t="s">
        <v>119</v>
      </c>
      <c r="B32" s="144"/>
      <c r="C32" s="23" t="s">
        <v>115</v>
      </c>
      <c r="D32" s="23" t="s">
        <v>116</v>
      </c>
      <c r="E32" s="24"/>
      <c r="F32" s="25">
        <f t="shared" ref="F32:G32" si="64">F33+F39+F35</f>
        <v>0</v>
      </c>
      <c r="G32" s="25">
        <f t="shared" si="64"/>
        <v>0</v>
      </c>
      <c r="H32" s="24">
        <f t="shared" ref="H32:H95" si="65">E32+F32+G32</f>
        <v>0</v>
      </c>
      <c r="I32" s="91"/>
      <c r="J32" s="91"/>
      <c r="K32" s="91"/>
      <c r="L32" s="24">
        <f t="shared" ref="L32:L33" si="66">I32+J32+K32</f>
        <v>0</v>
      </c>
      <c r="M32" s="91"/>
      <c r="N32" s="91"/>
      <c r="O32" s="91"/>
      <c r="P32" s="24">
        <f t="shared" ref="P32:P33" si="67">M32+N32+O32</f>
        <v>0</v>
      </c>
      <c r="Q32" s="91"/>
      <c r="R32" s="91"/>
      <c r="S32" s="91"/>
      <c r="T32" s="24">
        <f t="shared" ref="T32:T33" si="68">Q32+R32+S32</f>
        <v>0</v>
      </c>
      <c r="U32" s="91"/>
      <c r="V32" s="91"/>
      <c r="W32" s="91"/>
      <c r="X32" s="24">
        <f t="shared" ref="X32:X33" si="69">U32+V32+W32</f>
        <v>0</v>
      </c>
      <c r="Y32" s="24">
        <f t="shared" si="7"/>
        <v>0</v>
      </c>
      <c r="Z32" s="24">
        <f t="shared" si="8"/>
        <v>0</v>
      </c>
      <c r="AA32" s="24">
        <f t="shared" si="9"/>
        <v>0</v>
      </c>
      <c r="AB32" s="28">
        <f t="shared" si="10"/>
        <v>0</v>
      </c>
    </row>
    <row r="33" spans="1:28" x14ac:dyDescent="0.25">
      <c r="A33" s="143" t="s">
        <v>121</v>
      </c>
      <c r="B33" s="144"/>
      <c r="C33" s="23" t="s">
        <v>117</v>
      </c>
      <c r="D33" s="23" t="s">
        <v>118</v>
      </c>
      <c r="E33" s="24"/>
      <c r="F33" s="25"/>
      <c r="G33" s="25"/>
      <c r="H33" s="24">
        <f t="shared" si="65"/>
        <v>0</v>
      </c>
      <c r="I33" s="91"/>
      <c r="J33" s="91"/>
      <c r="K33" s="91"/>
      <c r="L33" s="24">
        <f t="shared" si="66"/>
        <v>0</v>
      </c>
      <c r="M33" s="91"/>
      <c r="N33" s="91"/>
      <c r="O33" s="91"/>
      <c r="P33" s="24">
        <f t="shared" si="67"/>
        <v>0</v>
      </c>
      <c r="Q33" s="91"/>
      <c r="R33" s="91"/>
      <c r="S33" s="91"/>
      <c r="T33" s="24">
        <f t="shared" si="68"/>
        <v>0</v>
      </c>
      <c r="U33" s="91"/>
      <c r="V33" s="91"/>
      <c r="W33" s="91"/>
      <c r="X33" s="24">
        <f t="shared" si="69"/>
        <v>0</v>
      </c>
      <c r="Y33" s="24">
        <f t="shared" si="7"/>
        <v>0</v>
      </c>
      <c r="Z33" s="24">
        <f t="shared" si="8"/>
        <v>0</v>
      </c>
      <c r="AA33" s="24">
        <f t="shared" si="9"/>
        <v>0</v>
      </c>
      <c r="AB33" s="28">
        <f t="shared" si="10"/>
        <v>0</v>
      </c>
    </row>
    <row r="34" spans="1:28" x14ac:dyDescent="0.25">
      <c r="A34" s="85" t="s">
        <v>122</v>
      </c>
      <c r="B34" s="85"/>
      <c r="C34" s="13" t="s">
        <v>375</v>
      </c>
      <c r="D34" s="13" t="s">
        <v>120</v>
      </c>
      <c r="E34" s="28">
        <f>SUM(E32:E33)</f>
        <v>0</v>
      </c>
      <c r="F34" s="28">
        <f t="shared" ref="F34:H34" si="70">SUM(F32:F33)</f>
        <v>0</v>
      </c>
      <c r="G34" s="28">
        <f t="shared" si="70"/>
        <v>0</v>
      </c>
      <c r="H34" s="28">
        <f t="shared" si="70"/>
        <v>0</v>
      </c>
      <c r="I34" s="94">
        <f>SUM(I32:I33)</f>
        <v>0</v>
      </c>
      <c r="J34" s="94">
        <f t="shared" ref="J34:K34" si="71">SUM(J32:J33)</f>
        <v>0</v>
      </c>
      <c r="K34" s="94">
        <f t="shared" si="71"/>
        <v>0</v>
      </c>
      <c r="L34" s="28">
        <f t="shared" ref="L34" si="72">SUM(L32:L33)</f>
        <v>0</v>
      </c>
      <c r="M34" s="94">
        <f>SUM(M32:M33)</f>
        <v>0</v>
      </c>
      <c r="N34" s="94">
        <f t="shared" ref="N34" si="73">SUM(N32:N33)</f>
        <v>0</v>
      </c>
      <c r="O34" s="94">
        <f t="shared" ref="O34" si="74">SUM(O32:O33)</f>
        <v>0</v>
      </c>
      <c r="P34" s="28">
        <f t="shared" ref="P34" si="75">SUM(P32:P33)</f>
        <v>0</v>
      </c>
      <c r="Q34" s="94">
        <f>SUM(Q32:Q33)</f>
        <v>0</v>
      </c>
      <c r="R34" s="94">
        <f t="shared" ref="R34" si="76">SUM(R32:R33)</f>
        <v>0</v>
      </c>
      <c r="S34" s="94">
        <f t="shared" ref="S34" si="77">SUM(S32:S33)</f>
        <v>0</v>
      </c>
      <c r="T34" s="28">
        <f t="shared" ref="T34" si="78">SUM(T32:T33)</f>
        <v>0</v>
      </c>
      <c r="U34" s="94">
        <f>SUM(U32:U33)</f>
        <v>0</v>
      </c>
      <c r="V34" s="94">
        <f t="shared" ref="V34" si="79">SUM(V32:V33)</f>
        <v>0</v>
      </c>
      <c r="W34" s="94">
        <f t="shared" ref="W34" si="80">SUM(W32:W33)</f>
        <v>0</v>
      </c>
      <c r="X34" s="28">
        <f t="shared" ref="X34" si="81">SUM(X32:X33)</f>
        <v>0</v>
      </c>
      <c r="Y34" s="24">
        <f t="shared" si="7"/>
        <v>0</v>
      </c>
      <c r="Z34" s="24">
        <f t="shared" si="8"/>
        <v>0</v>
      </c>
      <c r="AA34" s="24">
        <f t="shared" si="9"/>
        <v>0</v>
      </c>
      <c r="AB34" s="28">
        <f t="shared" si="10"/>
        <v>0</v>
      </c>
    </row>
    <row r="35" spans="1:28" ht="25.5" x14ac:dyDescent="0.25">
      <c r="A35" s="146" t="s">
        <v>123</v>
      </c>
      <c r="B35" s="147"/>
      <c r="C35" s="13" t="s">
        <v>129</v>
      </c>
      <c r="D35" s="13" t="s">
        <v>130</v>
      </c>
      <c r="E35" s="28"/>
      <c r="F35" s="29"/>
      <c r="G35" s="29"/>
      <c r="H35" s="28">
        <f t="shared" ref="H35:H51" si="82">E35+F35+G35</f>
        <v>0</v>
      </c>
      <c r="I35" s="94"/>
      <c r="J35" s="94"/>
      <c r="K35" s="94"/>
      <c r="L35" s="28">
        <f t="shared" ref="L35:L98" si="83">I35+J35+K35</f>
        <v>0</v>
      </c>
      <c r="M35" s="94"/>
      <c r="N35" s="94"/>
      <c r="O35" s="94"/>
      <c r="P35" s="28">
        <f t="shared" ref="P35:P98" si="84">M35+N35+O35</f>
        <v>0</v>
      </c>
      <c r="Q35" s="94"/>
      <c r="R35" s="94"/>
      <c r="S35" s="94"/>
      <c r="T35" s="28">
        <f t="shared" ref="T35:T98" si="85">Q35+R35+S35</f>
        <v>0</v>
      </c>
      <c r="U35" s="94"/>
      <c r="V35" s="94"/>
      <c r="W35" s="94"/>
      <c r="X35" s="28">
        <f t="shared" ref="X35:X98" si="86">U35+V35+W35</f>
        <v>0</v>
      </c>
      <c r="Y35" s="24">
        <f t="shared" si="7"/>
        <v>0</v>
      </c>
      <c r="Z35" s="24">
        <f t="shared" si="8"/>
        <v>0</v>
      </c>
      <c r="AA35" s="24">
        <f t="shared" si="9"/>
        <v>0</v>
      </c>
      <c r="AB35" s="28">
        <f t="shared" si="10"/>
        <v>0</v>
      </c>
    </row>
    <row r="36" spans="1:28" ht="25.5" x14ac:dyDescent="0.25">
      <c r="A36" s="146" t="s">
        <v>124</v>
      </c>
      <c r="B36" s="147"/>
      <c r="C36" s="13" t="s">
        <v>131</v>
      </c>
      <c r="D36" s="13" t="s">
        <v>132</v>
      </c>
      <c r="E36" s="28"/>
      <c r="F36" s="29"/>
      <c r="G36" s="29"/>
      <c r="H36" s="28">
        <f t="shared" si="82"/>
        <v>0</v>
      </c>
      <c r="I36" s="94"/>
      <c r="J36" s="94"/>
      <c r="K36" s="94"/>
      <c r="L36" s="28">
        <f t="shared" si="83"/>
        <v>0</v>
      </c>
      <c r="M36" s="94"/>
      <c r="N36" s="94"/>
      <c r="O36" s="94"/>
      <c r="P36" s="28">
        <f t="shared" si="84"/>
        <v>0</v>
      </c>
      <c r="Q36" s="94"/>
      <c r="R36" s="94"/>
      <c r="S36" s="94"/>
      <c r="T36" s="28">
        <f t="shared" si="85"/>
        <v>0</v>
      </c>
      <c r="U36" s="94"/>
      <c r="V36" s="94"/>
      <c r="W36" s="94"/>
      <c r="X36" s="28">
        <f t="shared" si="86"/>
        <v>0</v>
      </c>
      <c r="Y36" s="24">
        <f t="shared" si="7"/>
        <v>0</v>
      </c>
      <c r="Z36" s="24">
        <f t="shared" si="8"/>
        <v>0</v>
      </c>
      <c r="AA36" s="24">
        <f t="shared" si="9"/>
        <v>0</v>
      </c>
      <c r="AB36" s="28">
        <f t="shared" si="10"/>
        <v>0</v>
      </c>
    </row>
    <row r="37" spans="1:28" x14ac:dyDescent="0.25">
      <c r="A37" s="146" t="s">
        <v>125</v>
      </c>
      <c r="B37" s="147"/>
      <c r="C37" s="13" t="s">
        <v>133</v>
      </c>
      <c r="D37" s="13" t="s">
        <v>134</v>
      </c>
      <c r="E37" s="28">
        <v>60000000</v>
      </c>
      <c r="F37" s="29"/>
      <c r="G37" s="29"/>
      <c r="H37" s="28">
        <f t="shared" si="82"/>
        <v>60000000</v>
      </c>
      <c r="I37" s="94"/>
      <c r="J37" s="94"/>
      <c r="K37" s="94"/>
      <c r="L37" s="28">
        <f t="shared" si="83"/>
        <v>0</v>
      </c>
      <c r="M37" s="94"/>
      <c r="N37" s="94"/>
      <c r="O37" s="94"/>
      <c r="P37" s="28">
        <f t="shared" si="84"/>
        <v>0</v>
      </c>
      <c r="Q37" s="94"/>
      <c r="R37" s="94"/>
      <c r="S37" s="94"/>
      <c r="T37" s="28">
        <f t="shared" si="85"/>
        <v>0</v>
      </c>
      <c r="U37" s="94"/>
      <c r="V37" s="94"/>
      <c r="W37" s="94"/>
      <c r="X37" s="28">
        <f t="shared" si="86"/>
        <v>0</v>
      </c>
      <c r="Y37" s="24">
        <f t="shared" si="7"/>
        <v>60000000</v>
      </c>
      <c r="Z37" s="24">
        <f t="shared" si="8"/>
        <v>0</v>
      </c>
      <c r="AA37" s="24">
        <f t="shared" si="9"/>
        <v>0</v>
      </c>
      <c r="AB37" s="28">
        <f t="shared" si="10"/>
        <v>60000000</v>
      </c>
    </row>
    <row r="38" spans="1:28" x14ac:dyDescent="0.25">
      <c r="A38" s="143" t="s">
        <v>126</v>
      </c>
      <c r="B38" s="144"/>
      <c r="C38" s="23" t="s">
        <v>63</v>
      </c>
      <c r="D38" s="23" t="s">
        <v>135</v>
      </c>
      <c r="E38" s="24">
        <v>180000000</v>
      </c>
      <c r="F38" s="24"/>
      <c r="G38" s="24"/>
      <c r="H38" s="24">
        <f t="shared" si="82"/>
        <v>180000000</v>
      </c>
      <c r="I38" s="91"/>
      <c r="J38" s="91"/>
      <c r="K38" s="91"/>
      <c r="L38" s="24">
        <f t="shared" si="83"/>
        <v>0</v>
      </c>
      <c r="M38" s="91"/>
      <c r="N38" s="91"/>
      <c r="O38" s="91"/>
      <c r="P38" s="24">
        <f t="shared" si="84"/>
        <v>0</v>
      </c>
      <c r="Q38" s="91"/>
      <c r="R38" s="91"/>
      <c r="S38" s="91"/>
      <c r="T38" s="24">
        <f t="shared" si="85"/>
        <v>0</v>
      </c>
      <c r="U38" s="91"/>
      <c r="V38" s="91"/>
      <c r="W38" s="91"/>
      <c r="X38" s="24">
        <f t="shared" si="86"/>
        <v>0</v>
      </c>
      <c r="Y38" s="24">
        <f t="shared" si="7"/>
        <v>180000000</v>
      </c>
      <c r="Z38" s="24">
        <f t="shared" si="8"/>
        <v>0</v>
      </c>
      <c r="AA38" s="24">
        <f t="shared" si="9"/>
        <v>0</v>
      </c>
      <c r="AB38" s="28">
        <f t="shared" si="10"/>
        <v>180000000</v>
      </c>
    </row>
    <row r="39" spans="1:28" x14ac:dyDescent="0.25">
      <c r="A39" s="143" t="s">
        <v>127</v>
      </c>
      <c r="B39" s="144"/>
      <c r="C39" s="23" t="s">
        <v>136</v>
      </c>
      <c r="D39" s="23" t="s">
        <v>137</v>
      </c>
      <c r="E39" s="24"/>
      <c r="F39" s="24"/>
      <c r="G39" s="24"/>
      <c r="H39" s="24">
        <f t="shared" si="82"/>
        <v>0</v>
      </c>
      <c r="I39" s="91"/>
      <c r="J39" s="91"/>
      <c r="K39" s="91"/>
      <c r="L39" s="24">
        <f t="shared" si="83"/>
        <v>0</v>
      </c>
      <c r="M39" s="91"/>
      <c r="N39" s="91"/>
      <c r="O39" s="91"/>
      <c r="P39" s="24">
        <f t="shared" si="84"/>
        <v>0</v>
      </c>
      <c r="Q39" s="91"/>
      <c r="R39" s="91"/>
      <c r="S39" s="91"/>
      <c r="T39" s="24">
        <f t="shared" si="85"/>
        <v>0</v>
      </c>
      <c r="U39" s="91"/>
      <c r="V39" s="91"/>
      <c r="W39" s="91"/>
      <c r="X39" s="24">
        <f t="shared" si="86"/>
        <v>0</v>
      </c>
      <c r="Y39" s="24">
        <f t="shared" si="7"/>
        <v>0</v>
      </c>
      <c r="Z39" s="24">
        <f t="shared" si="8"/>
        <v>0</v>
      </c>
      <c r="AA39" s="24">
        <f t="shared" si="9"/>
        <v>0</v>
      </c>
      <c r="AB39" s="28">
        <f t="shared" si="10"/>
        <v>0</v>
      </c>
    </row>
    <row r="40" spans="1:28" ht="25.5" x14ac:dyDescent="0.25">
      <c r="A40" s="146" t="s">
        <v>128</v>
      </c>
      <c r="B40" s="147"/>
      <c r="C40" s="23" t="s">
        <v>138</v>
      </c>
      <c r="D40" s="23" t="s">
        <v>139</v>
      </c>
      <c r="E40" s="24"/>
      <c r="F40" s="24"/>
      <c r="G40" s="24"/>
      <c r="H40" s="24">
        <f t="shared" si="82"/>
        <v>0</v>
      </c>
      <c r="I40" s="91"/>
      <c r="J40" s="91"/>
      <c r="K40" s="91"/>
      <c r="L40" s="24">
        <f t="shared" si="83"/>
        <v>0</v>
      </c>
      <c r="M40" s="91"/>
      <c r="N40" s="91"/>
      <c r="O40" s="91"/>
      <c r="P40" s="24">
        <f t="shared" si="84"/>
        <v>0</v>
      </c>
      <c r="Q40" s="91"/>
      <c r="R40" s="91"/>
      <c r="S40" s="91"/>
      <c r="T40" s="24">
        <f t="shared" si="85"/>
        <v>0</v>
      </c>
      <c r="U40" s="91"/>
      <c r="V40" s="91"/>
      <c r="W40" s="91"/>
      <c r="X40" s="24">
        <f t="shared" si="86"/>
        <v>0</v>
      </c>
      <c r="Y40" s="24">
        <f t="shared" si="7"/>
        <v>0</v>
      </c>
      <c r="Z40" s="24">
        <f t="shared" si="8"/>
        <v>0</v>
      </c>
      <c r="AA40" s="24">
        <f t="shared" si="9"/>
        <v>0</v>
      </c>
      <c r="AB40" s="28">
        <f t="shared" si="10"/>
        <v>0</v>
      </c>
    </row>
    <row r="41" spans="1:28" x14ac:dyDescent="0.25">
      <c r="A41" s="143" t="s">
        <v>144</v>
      </c>
      <c r="B41" s="144"/>
      <c r="C41" s="23" t="s">
        <v>140</v>
      </c>
      <c r="D41" s="23" t="s">
        <v>141</v>
      </c>
      <c r="E41" s="24"/>
      <c r="F41" s="24"/>
      <c r="G41" s="24"/>
      <c r="H41" s="24">
        <f t="shared" si="82"/>
        <v>0</v>
      </c>
      <c r="I41" s="91"/>
      <c r="J41" s="91"/>
      <c r="K41" s="91"/>
      <c r="L41" s="24">
        <f t="shared" si="83"/>
        <v>0</v>
      </c>
      <c r="M41" s="91"/>
      <c r="N41" s="91"/>
      <c r="O41" s="91"/>
      <c r="P41" s="24">
        <f t="shared" si="84"/>
        <v>0</v>
      </c>
      <c r="Q41" s="91"/>
      <c r="R41" s="91"/>
      <c r="S41" s="91"/>
      <c r="T41" s="24">
        <f t="shared" si="85"/>
        <v>0</v>
      </c>
      <c r="U41" s="91"/>
      <c r="V41" s="91"/>
      <c r="W41" s="91"/>
      <c r="X41" s="24">
        <f t="shared" si="86"/>
        <v>0</v>
      </c>
      <c r="Y41" s="24">
        <f t="shared" si="7"/>
        <v>0</v>
      </c>
      <c r="Z41" s="24">
        <f t="shared" si="8"/>
        <v>0</v>
      </c>
      <c r="AA41" s="24">
        <f t="shared" si="9"/>
        <v>0</v>
      </c>
      <c r="AB41" s="28">
        <f t="shared" si="10"/>
        <v>0</v>
      </c>
    </row>
    <row r="42" spans="1:28" ht="25.5" x14ac:dyDescent="0.25">
      <c r="A42" s="143" t="s">
        <v>149</v>
      </c>
      <c r="B42" s="144"/>
      <c r="C42" s="23" t="s">
        <v>142</v>
      </c>
      <c r="D42" s="23" t="s">
        <v>143</v>
      </c>
      <c r="E42" s="24"/>
      <c r="F42" s="24"/>
      <c r="G42" s="24"/>
      <c r="H42" s="24">
        <f t="shared" si="82"/>
        <v>0</v>
      </c>
      <c r="I42" s="91"/>
      <c r="J42" s="91"/>
      <c r="K42" s="91"/>
      <c r="L42" s="24">
        <f t="shared" si="83"/>
        <v>0</v>
      </c>
      <c r="M42" s="91"/>
      <c r="N42" s="91"/>
      <c r="O42" s="91"/>
      <c r="P42" s="24">
        <f t="shared" si="84"/>
        <v>0</v>
      </c>
      <c r="Q42" s="91"/>
      <c r="R42" s="91"/>
      <c r="S42" s="91"/>
      <c r="T42" s="24">
        <f t="shared" si="85"/>
        <v>0</v>
      </c>
      <c r="U42" s="91"/>
      <c r="V42" s="91"/>
      <c r="W42" s="91"/>
      <c r="X42" s="24">
        <f t="shared" si="86"/>
        <v>0</v>
      </c>
      <c r="Y42" s="24">
        <f t="shared" si="7"/>
        <v>0</v>
      </c>
      <c r="Z42" s="24">
        <f t="shared" si="8"/>
        <v>0</v>
      </c>
      <c r="AA42" s="24">
        <f t="shared" si="9"/>
        <v>0</v>
      </c>
      <c r="AB42" s="28">
        <f t="shared" si="10"/>
        <v>0</v>
      </c>
    </row>
    <row r="43" spans="1:28" ht="25.5" x14ac:dyDescent="0.25">
      <c r="A43" s="146" t="s">
        <v>150</v>
      </c>
      <c r="B43" s="147"/>
      <c r="C43" s="13" t="s">
        <v>376</v>
      </c>
      <c r="D43" s="13" t="s">
        <v>145</v>
      </c>
      <c r="E43" s="28">
        <f>SUM(E38:E42)</f>
        <v>180000000</v>
      </c>
      <c r="F43" s="28">
        <f t="shared" ref="F43:G43" si="87">SUM(F38:F42)</f>
        <v>0</v>
      </c>
      <c r="G43" s="28">
        <f t="shared" si="87"/>
        <v>0</v>
      </c>
      <c r="H43" s="28">
        <f t="shared" si="82"/>
        <v>180000000</v>
      </c>
      <c r="I43" s="94">
        <f>SUM(I38:I42)</f>
        <v>0</v>
      </c>
      <c r="J43" s="94">
        <f t="shared" ref="J43:K43" si="88">SUM(J38:J42)</f>
        <v>0</v>
      </c>
      <c r="K43" s="94">
        <f t="shared" si="88"/>
        <v>0</v>
      </c>
      <c r="L43" s="28">
        <f t="shared" si="83"/>
        <v>0</v>
      </c>
      <c r="M43" s="94">
        <f>SUM(M38:M42)</f>
        <v>0</v>
      </c>
      <c r="N43" s="94">
        <f t="shared" ref="N43" si="89">SUM(N38:N42)</f>
        <v>0</v>
      </c>
      <c r="O43" s="94">
        <f t="shared" ref="O43" si="90">SUM(O38:O42)</f>
        <v>0</v>
      </c>
      <c r="P43" s="28">
        <f t="shared" si="84"/>
        <v>0</v>
      </c>
      <c r="Q43" s="94">
        <f>SUM(Q38:Q42)</f>
        <v>0</v>
      </c>
      <c r="R43" s="94">
        <f t="shared" ref="R43" si="91">SUM(R38:R42)</f>
        <v>0</v>
      </c>
      <c r="S43" s="94">
        <f t="shared" ref="S43" si="92">SUM(S38:S42)</f>
        <v>0</v>
      </c>
      <c r="T43" s="28">
        <f t="shared" si="85"/>
        <v>0</v>
      </c>
      <c r="U43" s="94">
        <f>SUM(U38:U42)</f>
        <v>0</v>
      </c>
      <c r="V43" s="94">
        <f t="shared" ref="V43" si="93">SUM(V38:V42)</f>
        <v>0</v>
      </c>
      <c r="W43" s="94">
        <f t="shared" ref="W43" si="94">SUM(W38:W42)</f>
        <v>0</v>
      </c>
      <c r="X43" s="28">
        <f t="shared" si="86"/>
        <v>0</v>
      </c>
      <c r="Y43" s="24">
        <f t="shared" si="7"/>
        <v>180000000</v>
      </c>
      <c r="Z43" s="24">
        <f t="shared" si="8"/>
        <v>0</v>
      </c>
      <c r="AA43" s="24">
        <f t="shared" si="9"/>
        <v>0</v>
      </c>
      <c r="AB43" s="28">
        <f t="shared" si="10"/>
        <v>180000000</v>
      </c>
    </row>
    <row r="44" spans="1:28" x14ac:dyDescent="0.25">
      <c r="A44" s="146" t="s">
        <v>203</v>
      </c>
      <c r="B44" s="147"/>
      <c r="C44" s="13" t="s">
        <v>146</v>
      </c>
      <c r="D44" s="13" t="s">
        <v>147</v>
      </c>
      <c r="E44" s="28">
        <v>5000000</v>
      </c>
      <c r="F44" s="29"/>
      <c r="G44" s="29"/>
      <c r="H44" s="28">
        <f t="shared" si="82"/>
        <v>5000000</v>
      </c>
      <c r="I44" s="94"/>
      <c r="J44" s="94"/>
      <c r="K44" s="94"/>
      <c r="L44" s="28">
        <f t="shared" si="83"/>
        <v>0</v>
      </c>
      <c r="M44" s="94"/>
      <c r="N44" s="94"/>
      <c r="O44" s="94"/>
      <c r="P44" s="28">
        <f t="shared" si="84"/>
        <v>0</v>
      </c>
      <c r="Q44" s="94"/>
      <c r="R44" s="94"/>
      <c r="S44" s="94"/>
      <c r="T44" s="28">
        <f t="shared" si="85"/>
        <v>0</v>
      </c>
      <c r="U44" s="94"/>
      <c r="V44" s="94"/>
      <c r="W44" s="94"/>
      <c r="X44" s="28">
        <f t="shared" si="86"/>
        <v>0</v>
      </c>
      <c r="Y44" s="24">
        <f t="shared" si="7"/>
        <v>5000000</v>
      </c>
      <c r="Z44" s="24">
        <f t="shared" si="8"/>
        <v>0</v>
      </c>
      <c r="AA44" s="24">
        <f t="shared" si="9"/>
        <v>0</v>
      </c>
      <c r="AB44" s="28">
        <f t="shared" si="10"/>
        <v>5000000</v>
      </c>
    </row>
    <row r="45" spans="1:28" ht="25.5" x14ac:dyDescent="0.25">
      <c r="A45" s="143" t="s">
        <v>204</v>
      </c>
      <c r="B45" s="144"/>
      <c r="C45" s="30" t="s">
        <v>377</v>
      </c>
      <c r="D45" s="30" t="s">
        <v>148</v>
      </c>
      <c r="E45" s="31">
        <f>E34+E35+E36+E37+E43+E44</f>
        <v>245000000</v>
      </c>
      <c r="F45" s="31">
        <f t="shared" ref="F45:G45" si="95">F34+F35+F36+F37+F43+F44</f>
        <v>0</v>
      </c>
      <c r="G45" s="31">
        <f t="shared" si="95"/>
        <v>0</v>
      </c>
      <c r="H45" s="31">
        <f t="shared" si="82"/>
        <v>245000000</v>
      </c>
      <c r="I45" s="96">
        <f>I34+I35+I36+I37+I43+I44</f>
        <v>0</v>
      </c>
      <c r="J45" s="96">
        <f t="shared" ref="J45:K45" si="96">J34+J35+J36+J37+J43+J44</f>
        <v>0</v>
      </c>
      <c r="K45" s="96">
        <f t="shared" si="96"/>
        <v>0</v>
      </c>
      <c r="L45" s="31">
        <f t="shared" si="83"/>
        <v>0</v>
      </c>
      <c r="M45" s="96">
        <f>M34+M35+M36+M37+M43+M44</f>
        <v>0</v>
      </c>
      <c r="N45" s="96">
        <f t="shared" ref="N45" si="97">N34+N35+N36+N37+N43+N44</f>
        <v>0</v>
      </c>
      <c r="O45" s="96">
        <f t="shared" ref="O45" si="98">O34+O35+O36+O37+O43+O44</f>
        <v>0</v>
      </c>
      <c r="P45" s="31">
        <f t="shared" si="84"/>
        <v>0</v>
      </c>
      <c r="Q45" s="96">
        <f>Q34+Q35+Q36+Q37+Q43+Q44</f>
        <v>0</v>
      </c>
      <c r="R45" s="96">
        <f t="shared" ref="R45" si="99">R34+R35+R36+R37+R43+R44</f>
        <v>0</v>
      </c>
      <c r="S45" s="96">
        <f t="shared" ref="S45" si="100">S34+S35+S36+S37+S43+S44</f>
        <v>0</v>
      </c>
      <c r="T45" s="31">
        <f t="shared" si="85"/>
        <v>0</v>
      </c>
      <c r="U45" s="96">
        <f>U34+U35+U36+U37+U43+U44</f>
        <v>0</v>
      </c>
      <c r="V45" s="96">
        <f t="shared" ref="V45" si="101">V34+V35+V36+V37+V43+V44</f>
        <v>0</v>
      </c>
      <c r="W45" s="96">
        <f t="shared" ref="W45" si="102">W34+W35+W36+W37+W43+W44</f>
        <v>0</v>
      </c>
      <c r="X45" s="31">
        <f t="shared" si="86"/>
        <v>0</v>
      </c>
      <c r="Y45" s="96">
        <f t="shared" si="7"/>
        <v>245000000</v>
      </c>
      <c r="Z45" s="96">
        <f t="shared" si="8"/>
        <v>0</v>
      </c>
      <c r="AA45" s="96">
        <f t="shared" si="9"/>
        <v>0</v>
      </c>
      <c r="AB45" s="96">
        <f t="shared" si="10"/>
        <v>245000000</v>
      </c>
    </row>
    <row r="46" spans="1:28" x14ac:dyDescent="0.25">
      <c r="A46" s="146" t="s">
        <v>205</v>
      </c>
      <c r="B46" s="147"/>
      <c r="C46" s="13" t="s">
        <v>11</v>
      </c>
      <c r="D46" s="13" t="s">
        <v>151</v>
      </c>
      <c r="E46" s="28"/>
      <c r="F46" s="28"/>
      <c r="G46" s="28"/>
      <c r="H46" s="28">
        <f t="shared" si="82"/>
        <v>0</v>
      </c>
      <c r="I46" s="94"/>
      <c r="J46" s="94"/>
      <c r="K46" s="94"/>
      <c r="L46" s="28">
        <f t="shared" si="83"/>
        <v>0</v>
      </c>
      <c r="M46" s="94"/>
      <c r="N46" s="94"/>
      <c r="O46" s="94"/>
      <c r="P46" s="28">
        <f t="shared" si="84"/>
        <v>0</v>
      </c>
      <c r="Q46" s="94"/>
      <c r="R46" s="94"/>
      <c r="S46" s="94"/>
      <c r="T46" s="28">
        <f t="shared" si="85"/>
        <v>0</v>
      </c>
      <c r="U46" s="94"/>
      <c r="V46" s="94"/>
      <c r="W46" s="94"/>
      <c r="X46" s="28">
        <f t="shared" si="86"/>
        <v>0</v>
      </c>
      <c r="Y46" s="24">
        <f t="shared" si="7"/>
        <v>0</v>
      </c>
      <c r="Z46" s="24">
        <f t="shared" si="8"/>
        <v>0</v>
      </c>
      <c r="AA46" s="24">
        <f t="shared" si="9"/>
        <v>0</v>
      </c>
      <c r="AB46" s="28">
        <f t="shared" si="10"/>
        <v>0</v>
      </c>
    </row>
    <row r="47" spans="1:28" x14ac:dyDescent="0.25">
      <c r="A47" s="146" t="s">
        <v>206</v>
      </c>
      <c r="B47" s="147"/>
      <c r="C47" s="13" t="s">
        <v>12</v>
      </c>
      <c r="D47" s="13" t="s">
        <v>152</v>
      </c>
      <c r="E47" s="28">
        <v>32000000</v>
      </c>
      <c r="F47" s="28"/>
      <c r="G47" s="28"/>
      <c r="H47" s="28">
        <f t="shared" si="82"/>
        <v>32000000</v>
      </c>
      <c r="I47" s="94"/>
      <c r="J47" s="94"/>
      <c r="K47" s="94"/>
      <c r="L47" s="28">
        <f t="shared" si="83"/>
        <v>0</v>
      </c>
      <c r="M47" s="94"/>
      <c r="N47" s="94"/>
      <c r="O47" s="94"/>
      <c r="P47" s="28">
        <f t="shared" si="84"/>
        <v>0</v>
      </c>
      <c r="Q47" s="94"/>
      <c r="R47" s="94"/>
      <c r="S47" s="94"/>
      <c r="T47" s="28">
        <f t="shared" si="85"/>
        <v>0</v>
      </c>
      <c r="U47" s="94"/>
      <c r="V47" s="94"/>
      <c r="W47" s="94"/>
      <c r="X47" s="28">
        <f t="shared" si="86"/>
        <v>0</v>
      </c>
      <c r="Y47" s="24">
        <f t="shared" si="7"/>
        <v>32000000</v>
      </c>
      <c r="Z47" s="24">
        <f t="shared" si="8"/>
        <v>0</v>
      </c>
      <c r="AA47" s="24">
        <f t="shared" si="9"/>
        <v>0</v>
      </c>
      <c r="AB47" s="28">
        <f t="shared" si="10"/>
        <v>32000000</v>
      </c>
    </row>
    <row r="48" spans="1:28" ht="25.5" x14ac:dyDescent="0.25">
      <c r="A48" s="146" t="s">
        <v>207</v>
      </c>
      <c r="B48" s="147"/>
      <c r="C48" s="13" t="s">
        <v>153</v>
      </c>
      <c r="D48" s="13" t="s">
        <v>154</v>
      </c>
      <c r="E48" s="28">
        <v>12000000</v>
      </c>
      <c r="F48" s="28"/>
      <c r="G48" s="28"/>
      <c r="H48" s="28">
        <f t="shared" si="82"/>
        <v>12000000</v>
      </c>
      <c r="I48" s="94"/>
      <c r="J48" s="94"/>
      <c r="K48" s="94"/>
      <c r="L48" s="28">
        <f t="shared" si="83"/>
        <v>0</v>
      </c>
      <c r="M48" s="94"/>
      <c r="N48" s="94"/>
      <c r="O48" s="94"/>
      <c r="P48" s="28">
        <f t="shared" si="84"/>
        <v>0</v>
      </c>
      <c r="Q48" s="94"/>
      <c r="R48" s="94"/>
      <c r="S48" s="94"/>
      <c r="T48" s="28">
        <f t="shared" si="85"/>
        <v>0</v>
      </c>
      <c r="U48" s="94"/>
      <c r="V48" s="94"/>
      <c r="W48" s="94"/>
      <c r="X48" s="28">
        <f t="shared" si="86"/>
        <v>0</v>
      </c>
      <c r="Y48" s="24">
        <f t="shared" si="7"/>
        <v>12000000</v>
      </c>
      <c r="Z48" s="24">
        <f t="shared" si="8"/>
        <v>0</v>
      </c>
      <c r="AA48" s="24">
        <f t="shared" si="9"/>
        <v>0</v>
      </c>
      <c r="AB48" s="28">
        <f t="shared" si="10"/>
        <v>12000000</v>
      </c>
    </row>
    <row r="49" spans="1:28" x14ac:dyDescent="0.25">
      <c r="A49" s="146" t="s">
        <v>208</v>
      </c>
      <c r="B49" s="147"/>
      <c r="C49" s="13" t="s">
        <v>13</v>
      </c>
      <c r="D49" s="13" t="s">
        <v>155</v>
      </c>
      <c r="E49" s="28"/>
      <c r="F49" s="28">
        <v>8000000</v>
      </c>
      <c r="G49" s="28"/>
      <c r="H49" s="28">
        <f t="shared" si="82"/>
        <v>8000000</v>
      </c>
      <c r="I49" s="94"/>
      <c r="J49" s="94"/>
      <c r="K49" s="94"/>
      <c r="L49" s="28">
        <f t="shared" si="83"/>
        <v>0</v>
      </c>
      <c r="M49" s="94"/>
      <c r="N49" s="94"/>
      <c r="O49" s="94"/>
      <c r="P49" s="28">
        <f t="shared" si="84"/>
        <v>0</v>
      </c>
      <c r="Q49" s="94"/>
      <c r="R49" s="94"/>
      <c r="S49" s="94"/>
      <c r="T49" s="28">
        <f t="shared" si="85"/>
        <v>0</v>
      </c>
      <c r="U49" s="94"/>
      <c r="V49" s="94"/>
      <c r="W49" s="94"/>
      <c r="X49" s="28">
        <f t="shared" si="86"/>
        <v>0</v>
      </c>
      <c r="Y49" s="24">
        <f t="shared" si="7"/>
        <v>0</v>
      </c>
      <c r="Z49" s="24">
        <f t="shared" si="8"/>
        <v>8000000</v>
      </c>
      <c r="AA49" s="24">
        <f t="shared" si="9"/>
        <v>0</v>
      </c>
      <c r="AB49" s="28">
        <f t="shared" si="10"/>
        <v>8000000</v>
      </c>
    </row>
    <row r="50" spans="1:28" x14ac:dyDescent="0.25">
      <c r="A50" s="146" t="s">
        <v>209</v>
      </c>
      <c r="B50" s="147"/>
      <c r="C50" s="13" t="s">
        <v>14</v>
      </c>
      <c r="D50" s="13" t="s">
        <v>156</v>
      </c>
      <c r="E50" s="28">
        <v>10000000</v>
      </c>
      <c r="F50" s="28"/>
      <c r="G50" s="28"/>
      <c r="H50" s="28">
        <f t="shared" si="82"/>
        <v>10000000</v>
      </c>
      <c r="I50" s="94"/>
      <c r="J50" s="94"/>
      <c r="K50" s="94"/>
      <c r="L50" s="28">
        <f t="shared" si="83"/>
        <v>0</v>
      </c>
      <c r="M50" s="94"/>
      <c r="N50" s="94"/>
      <c r="O50" s="94"/>
      <c r="P50" s="28">
        <f t="shared" si="84"/>
        <v>0</v>
      </c>
      <c r="Q50" s="94"/>
      <c r="R50" s="94"/>
      <c r="S50" s="94"/>
      <c r="T50" s="28">
        <f t="shared" si="85"/>
        <v>0</v>
      </c>
      <c r="U50" s="94"/>
      <c r="V50" s="94"/>
      <c r="W50" s="94"/>
      <c r="X50" s="28">
        <f t="shared" si="86"/>
        <v>0</v>
      </c>
      <c r="Y50" s="24">
        <f t="shared" si="7"/>
        <v>10000000</v>
      </c>
      <c r="Z50" s="24">
        <f t="shared" si="8"/>
        <v>0</v>
      </c>
      <c r="AA50" s="24">
        <f t="shared" si="9"/>
        <v>0</v>
      </c>
      <c r="AB50" s="28">
        <f t="shared" si="10"/>
        <v>10000000</v>
      </c>
    </row>
    <row r="51" spans="1:28" ht="25.5" x14ac:dyDescent="0.25">
      <c r="A51" s="146" t="s">
        <v>210</v>
      </c>
      <c r="B51" s="147"/>
      <c r="C51" s="13" t="s">
        <v>157</v>
      </c>
      <c r="D51" s="13" t="s">
        <v>158</v>
      </c>
      <c r="E51" s="28">
        <v>14580000</v>
      </c>
      <c r="F51" s="28">
        <v>2160000</v>
      </c>
      <c r="G51" s="28"/>
      <c r="H51" s="28">
        <f t="shared" si="82"/>
        <v>16740000</v>
      </c>
      <c r="I51" s="94"/>
      <c r="J51" s="94"/>
      <c r="K51" s="94"/>
      <c r="L51" s="28">
        <f t="shared" si="83"/>
        <v>0</v>
      </c>
      <c r="M51" s="94"/>
      <c r="N51" s="94"/>
      <c r="O51" s="94"/>
      <c r="P51" s="28">
        <f t="shared" si="84"/>
        <v>0</v>
      </c>
      <c r="Q51" s="94"/>
      <c r="R51" s="94"/>
      <c r="S51" s="94"/>
      <c r="T51" s="28">
        <f t="shared" si="85"/>
        <v>0</v>
      </c>
      <c r="U51" s="94"/>
      <c r="V51" s="94"/>
      <c r="W51" s="94"/>
      <c r="X51" s="28">
        <f t="shared" si="86"/>
        <v>0</v>
      </c>
      <c r="Y51" s="24">
        <f t="shared" si="7"/>
        <v>14580000</v>
      </c>
      <c r="Z51" s="24">
        <f t="shared" si="8"/>
        <v>2160000</v>
      </c>
      <c r="AA51" s="24">
        <f t="shared" si="9"/>
        <v>0</v>
      </c>
      <c r="AB51" s="28">
        <f t="shared" si="10"/>
        <v>16740000</v>
      </c>
    </row>
    <row r="52" spans="1:28" ht="25.5" x14ac:dyDescent="0.25">
      <c r="A52" s="146" t="s">
        <v>211</v>
      </c>
      <c r="B52" s="147"/>
      <c r="C52" s="13" t="s">
        <v>15</v>
      </c>
      <c r="D52" s="13" t="s">
        <v>159</v>
      </c>
      <c r="E52" s="28"/>
      <c r="F52" s="28"/>
      <c r="G52" s="28"/>
      <c r="H52" s="28">
        <f t="shared" si="65"/>
        <v>0</v>
      </c>
      <c r="I52" s="94"/>
      <c r="J52" s="94"/>
      <c r="K52" s="94"/>
      <c r="L52" s="28">
        <f t="shared" si="83"/>
        <v>0</v>
      </c>
      <c r="M52" s="94"/>
      <c r="N52" s="94"/>
      <c r="O52" s="94"/>
      <c r="P52" s="28">
        <f t="shared" si="84"/>
        <v>0</v>
      </c>
      <c r="Q52" s="94"/>
      <c r="R52" s="94"/>
      <c r="S52" s="94"/>
      <c r="T52" s="28">
        <f t="shared" si="85"/>
        <v>0</v>
      </c>
      <c r="U52" s="94"/>
      <c r="V52" s="94"/>
      <c r="W52" s="94"/>
      <c r="X52" s="28">
        <f t="shared" si="86"/>
        <v>0</v>
      </c>
      <c r="Y52" s="24">
        <f t="shared" si="7"/>
        <v>0</v>
      </c>
      <c r="Z52" s="24">
        <f t="shared" si="8"/>
        <v>0</v>
      </c>
      <c r="AA52" s="24">
        <f t="shared" si="9"/>
        <v>0</v>
      </c>
      <c r="AB52" s="28">
        <f t="shared" si="10"/>
        <v>0</v>
      </c>
    </row>
    <row r="53" spans="1:28" ht="25.5" x14ac:dyDescent="0.25">
      <c r="A53" s="143" t="s">
        <v>212</v>
      </c>
      <c r="B53" s="144"/>
      <c r="C53" s="23" t="s">
        <v>160</v>
      </c>
      <c r="D53" s="23" t="s">
        <v>161</v>
      </c>
      <c r="E53" s="24"/>
      <c r="F53" s="24"/>
      <c r="G53" s="24"/>
      <c r="H53" s="24">
        <f t="shared" si="65"/>
        <v>0</v>
      </c>
      <c r="I53" s="91"/>
      <c r="J53" s="91"/>
      <c r="K53" s="91"/>
      <c r="L53" s="24">
        <f t="shared" si="83"/>
        <v>0</v>
      </c>
      <c r="M53" s="91"/>
      <c r="N53" s="91"/>
      <c r="O53" s="91"/>
      <c r="P53" s="24">
        <f t="shared" si="84"/>
        <v>0</v>
      </c>
      <c r="Q53" s="91"/>
      <c r="R53" s="91"/>
      <c r="S53" s="91"/>
      <c r="T53" s="24">
        <f t="shared" si="85"/>
        <v>0</v>
      </c>
      <c r="U53" s="91"/>
      <c r="V53" s="91"/>
      <c r="W53" s="91"/>
      <c r="X53" s="24">
        <f t="shared" si="86"/>
        <v>0</v>
      </c>
      <c r="Y53" s="24">
        <f t="shared" si="7"/>
        <v>0</v>
      </c>
      <c r="Z53" s="24">
        <f t="shared" si="8"/>
        <v>0</v>
      </c>
      <c r="AA53" s="24">
        <f t="shared" si="9"/>
        <v>0</v>
      </c>
      <c r="AB53" s="28">
        <f t="shared" si="10"/>
        <v>0</v>
      </c>
    </row>
    <row r="54" spans="1:28" ht="25.5" x14ac:dyDescent="0.25">
      <c r="A54" s="143" t="s">
        <v>213</v>
      </c>
      <c r="B54" s="144"/>
      <c r="C54" s="23" t="s">
        <v>162</v>
      </c>
      <c r="D54" s="23" t="s">
        <v>163</v>
      </c>
      <c r="E54" s="24">
        <v>26000</v>
      </c>
      <c r="F54" s="24"/>
      <c r="G54" s="24"/>
      <c r="H54" s="24">
        <f t="shared" si="65"/>
        <v>26000</v>
      </c>
      <c r="I54" s="91"/>
      <c r="J54" s="91"/>
      <c r="K54" s="91"/>
      <c r="L54" s="24">
        <f t="shared" si="83"/>
        <v>0</v>
      </c>
      <c r="M54" s="91"/>
      <c r="N54" s="91"/>
      <c r="O54" s="91"/>
      <c r="P54" s="24">
        <f t="shared" si="84"/>
        <v>0</v>
      </c>
      <c r="Q54" s="91"/>
      <c r="R54" s="91"/>
      <c r="S54" s="91"/>
      <c r="T54" s="24">
        <f t="shared" si="85"/>
        <v>0</v>
      </c>
      <c r="U54" s="91"/>
      <c r="V54" s="91"/>
      <c r="W54" s="91"/>
      <c r="X54" s="24">
        <f t="shared" si="86"/>
        <v>0</v>
      </c>
      <c r="Y54" s="24">
        <f t="shared" si="7"/>
        <v>26000</v>
      </c>
      <c r="Z54" s="24">
        <f t="shared" si="8"/>
        <v>0</v>
      </c>
      <c r="AA54" s="24">
        <f t="shared" si="9"/>
        <v>0</v>
      </c>
      <c r="AB54" s="28">
        <f t="shared" si="10"/>
        <v>26000</v>
      </c>
    </row>
    <row r="55" spans="1:28" ht="38.25" x14ac:dyDescent="0.25">
      <c r="A55" s="146" t="s">
        <v>214</v>
      </c>
      <c r="B55" s="147"/>
      <c r="C55" s="13" t="s">
        <v>378</v>
      </c>
      <c r="D55" s="13" t="s">
        <v>164</v>
      </c>
      <c r="E55" s="28">
        <f>SUM(E53:E54)</f>
        <v>26000</v>
      </c>
      <c r="F55" s="28">
        <f t="shared" ref="F55:G55" si="103">SUM(F53:F54)</f>
        <v>0</v>
      </c>
      <c r="G55" s="28">
        <f t="shared" si="103"/>
        <v>0</v>
      </c>
      <c r="H55" s="28">
        <f t="shared" si="65"/>
        <v>26000</v>
      </c>
      <c r="I55" s="94">
        <f>SUM(I53:I54)</f>
        <v>0</v>
      </c>
      <c r="J55" s="94">
        <f t="shared" ref="J55:K55" si="104">SUM(J53:J54)</f>
        <v>0</v>
      </c>
      <c r="K55" s="94">
        <f t="shared" si="104"/>
        <v>0</v>
      </c>
      <c r="L55" s="28">
        <f t="shared" si="83"/>
        <v>0</v>
      </c>
      <c r="M55" s="94">
        <f>SUM(M53:M54)</f>
        <v>0</v>
      </c>
      <c r="N55" s="94">
        <f t="shared" ref="N55" si="105">SUM(N53:N54)</f>
        <v>0</v>
      </c>
      <c r="O55" s="94">
        <f t="shared" ref="O55" si="106">SUM(O53:O54)</f>
        <v>0</v>
      </c>
      <c r="P55" s="28">
        <f t="shared" si="84"/>
        <v>0</v>
      </c>
      <c r="Q55" s="94">
        <f>SUM(Q53:Q54)</f>
        <v>0</v>
      </c>
      <c r="R55" s="94">
        <f t="shared" ref="R55" si="107">SUM(R53:R54)</f>
        <v>0</v>
      </c>
      <c r="S55" s="94">
        <f t="shared" ref="S55" si="108">SUM(S53:S54)</f>
        <v>0</v>
      </c>
      <c r="T55" s="28">
        <f t="shared" si="85"/>
        <v>0</v>
      </c>
      <c r="U55" s="94">
        <f>SUM(U53:U54)</f>
        <v>0</v>
      </c>
      <c r="V55" s="94">
        <f t="shared" ref="V55" si="109">SUM(V53:V54)</f>
        <v>0</v>
      </c>
      <c r="W55" s="94">
        <f t="shared" ref="W55" si="110">SUM(W53:W54)</f>
        <v>0</v>
      </c>
      <c r="X55" s="28">
        <f t="shared" si="86"/>
        <v>0</v>
      </c>
      <c r="Y55" s="24">
        <f t="shared" si="7"/>
        <v>26000</v>
      </c>
      <c r="Z55" s="24">
        <f t="shared" si="8"/>
        <v>0</v>
      </c>
      <c r="AA55" s="24">
        <f t="shared" si="9"/>
        <v>0</v>
      </c>
      <c r="AB55" s="28">
        <f t="shared" si="10"/>
        <v>26000</v>
      </c>
    </row>
    <row r="56" spans="1:28" ht="25.5" x14ac:dyDescent="0.25">
      <c r="A56" s="143" t="s">
        <v>215</v>
      </c>
      <c r="B56" s="144"/>
      <c r="C56" s="23" t="s">
        <v>165</v>
      </c>
      <c r="D56" s="23" t="s">
        <v>166</v>
      </c>
      <c r="E56" s="24"/>
      <c r="F56" s="24"/>
      <c r="G56" s="24"/>
      <c r="H56" s="24">
        <f t="shared" si="65"/>
        <v>0</v>
      </c>
      <c r="I56" s="91"/>
      <c r="J56" s="91"/>
      <c r="K56" s="91"/>
      <c r="L56" s="24">
        <f t="shared" si="83"/>
        <v>0</v>
      </c>
      <c r="M56" s="91"/>
      <c r="N56" s="91"/>
      <c r="O56" s="91"/>
      <c r="P56" s="24">
        <f t="shared" si="84"/>
        <v>0</v>
      </c>
      <c r="Q56" s="91"/>
      <c r="R56" s="91"/>
      <c r="S56" s="91"/>
      <c r="T56" s="24">
        <f t="shared" si="85"/>
        <v>0</v>
      </c>
      <c r="U56" s="91"/>
      <c r="V56" s="91"/>
      <c r="W56" s="91"/>
      <c r="X56" s="24">
        <f t="shared" si="86"/>
        <v>0</v>
      </c>
      <c r="Y56" s="24">
        <f t="shared" si="7"/>
        <v>0</v>
      </c>
      <c r="Z56" s="24">
        <f t="shared" si="8"/>
        <v>0</v>
      </c>
      <c r="AA56" s="24">
        <f t="shared" si="9"/>
        <v>0</v>
      </c>
      <c r="AB56" s="28">
        <f t="shared" si="10"/>
        <v>0</v>
      </c>
    </row>
    <row r="57" spans="1:28" ht="25.5" x14ac:dyDescent="0.25">
      <c r="A57" s="143" t="s">
        <v>216</v>
      </c>
      <c r="B57" s="144"/>
      <c r="C57" s="23" t="s">
        <v>167</v>
      </c>
      <c r="D57" s="23" t="s">
        <v>168</v>
      </c>
      <c r="E57" s="24"/>
      <c r="F57" s="24"/>
      <c r="G57" s="24"/>
      <c r="H57" s="24">
        <f t="shared" si="65"/>
        <v>0</v>
      </c>
      <c r="I57" s="91"/>
      <c r="J57" s="91"/>
      <c r="K57" s="91"/>
      <c r="L57" s="24">
        <f t="shared" si="83"/>
        <v>0</v>
      </c>
      <c r="M57" s="91"/>
      <c r="N57" s="91"/>
      <c r="O57" s="91"/>
      <c r="P57" s="24">
        <f t="shared" si="84"/>
        <v>0</v>
      </c>
      <c r="Q57" s="91"/>
      <c r="R57" s="91"/>
      <c r="S57" s="91"/>
      <c r="T57" s="24">
        <f t="shared" si="85"/>
        <v>0</v>
      </c>
      <c r="U57" s="91"/>
      <c r="V57" s="91"/>
      <c r="W57" s="91"/>
      <c r="X57" s="24">
        <f t="shared" si="86"/>
        <v>0</v>
      </c>
      <c r="Y57" s="24">
        <f t="shared" si="7"/>
        <v>0</v>
      </c>
      <c r="Z57" s="24">
        <f t="shared" si="8"/>
        <v>0</v>
      </c>
      <c r="AA57" s="24">
        <f t="shared" si="9"/>
        <v>0</v>
      </c>
      <c r="AB57" s="28">
        <f t="shared" si="10"/>
        <v>0</v>
      </c>
    </row>
    <row r="58" spans="1:28" ht="25.5" x14ac:dyDescent="0.25">
      <c r="A58" s="146" t="s">
        <v>217</v>
      </c>
      <c r="B58" s="147"/>
      <c r="C58" s="13" t="s">
        <v>384</v>
      </c>
      <c r="D58" s="13" t="s">
        <v>169</v>
      </c>
      <c r="E58" s="28">
        <f>SUM(E56:E57)</f>
        <v>0</v>
      </c>
      <c r="F58" s="28">
        <f t="shared" ref="F58:G58" si="111">SUM(F56:F57)</f>
        <v>0</v>
      </c>
      <c r="G58" s="28">
        <f t="shared" si="111"/>
        <v>0</v>
      </c>
      <c r="H58" s="28">
        <f t="shared" si="65"/>
        <v>0</v>
      </c>
      <c r="I58" s="94">
        <f>SUM(I56:I57)</f>
        <v>0</v>
      </c>
      <c r="J58" s="94">
        <f t="shared" ref="J58:K58" si="112">SUM(J56:J57)</f>
        <v>0</v>
      </c>
      <c r="K58" s="94">
        <f t="shared" si="112"/>
        <v>0</v>
      </c>
      <c r="L58" s="28">
        <f t="shared" si="83"/>
        <v>0</v>
      </c>
      <c r="M58" s="94">
        <f>SUM(M56:M57)</f>
        <v>0</v>
      </c>
      <c r="N58" s="94">
        <f t="shared" ref="N58" si="113">SUM(N56:N57)</f>
        <v>0</v>
      </c>
      <c r="O58" s="94">
        <f t="shared" ref="O58" si="114">SUM(O56:O57)</f>
        <v>0</v>
      </c>
      <c r="P58" s="28">
        <f t="shared" si="84"/>
        <v>0</v>
      </c>
      <c r="Q58" s="94">
        <f>SUM(Q56:Q57)</f>
        <v>0</v>
      </c>
      <c r="R58" s="94">
        <f t="shared" ref="R58" si="115">SUM(R56:R57)</f>
        <v>0</v>
      </c>
      <c r="S58" s="94">
        <f t="shared" ref="S58" si="116">SUM(S56:S57)</f>
        <v>0</v>
      </c>
      <c r="T58" s="28">
        <f t="shared" si="85"/>
        <v>0</v>
      </c>
      <c r="U58" s="94">
        <f>SUM(U56:U57)</f>
        <v>0</v>
      </c>
      <c r="V58" s="94">
        <f t="shared" ref="V58" si="117">SUM(V56:V57)</f>
        <v>0</v>
      </c>
      <c r="W58" s="94">
        <f t="shared" ref="W58" si="118">SUM(W56:W57)</f>
        <v>0</v>
      </c>
      <c r="X58" s="28">
        <f t="shared" si="86"/>
        <v>0</v>
      </c>
      <c r="Y58" s="28">
        <f t="shared" si="7"/>
        <v>0</v>
      </c>
      <c r="Z58" s="28">
        <f t="shared" si="8"/>
        <v>0</v>
      </c>
      <c r="AA58" s="28">
        <f t="shared" si="9"/>
        <v>0</v>
      </c>
      <c r="AB58" s="28">
        <f t="shared" si="10"/>
        <v>0</v>
      </c>
    </row>
    <row r="59" spans="1:28" x14ac:dyDescent="0.25">
      <c r="A59" s="146" t="s">
        <v>218</v>
      </c>
      <c r="B59" s="147"/>
      <c r="C59" s="13" t="s">
        <v>170</v>
      </c>
      <c r="D59" s="13" t="s">
        <v>171</v>
      </c>
      <c r="E59" s="28"/>
      <c r="F59" s="28"/>
      <c r="G59" s="28"/>
      <c r="H59" s="28">
        <f t="shared" si="65"/>
        <v>0</v>
      </c>
      <c r="I59" s="94"/>
      <c r="J59" s="94"/>
      <c r="K59" s="94"/>
      <c r="L59" s="28">
        <f t="shared" si="83"/>
        <v>0</v>
      </c>
      <c r="M59" s="94"/>
      <c r="N59" s="94"/>
      <c r="O59" s="94"/>
      <c r="P59" s="28">
        <f t="shared" si="84"/>
        <v>0</v>
      </c>
      <c r="Q59" s="94"/>
      <c r="R59" s="94"/>
      <c r="S59" s="94"/>
      <c r="T59" s="28">
        <f t="shared" si="85"/>
        <v>0</v>
      </c>
      <c r="U59" s="94"/>
      <c r="V59" s="94"/>
      <c r="W59" s="94"/>
      <c r="X59" s="28">
        <f t="shared" si="86"/>
        <v>0</v>
      </c>
      <c r="Y59" s="24">
        <f t="shared" si="7"/>
        <v>0</v>
      </c>
      <c r="Z59" s="24">
        <f t="shared" si="8"/>
        <v>0</v>
      </c>
      <c r="AA59" s="24">
        <f t="shared" si="9"/>
        <v>0</v>
      </c>
      <c r="AB59" s="28">
        <f t="shared" si="10"/>
        <v>0</v>
      </c>
    </row>
    <row r="60" spans="1:28" x14ac:dyDescent="0.25">
      <c r="A60" s="146" t="s">
        <v>219</v>
      </c>
      <c r="B60" s="147"/>
      <c r="C60" s="13" t="s">
        <v>16</v>
      </c>
      <c r="D60" s="13" t="s">
        <v>172</v>
      </c>
      <c r="E60" s="28"/>
      <c r="F60" s="28"/>
      <c r="G60" s="28"/>
      <c r="H60" s="28">
        <f t="shared" si="65"/>
        <v>0</v>
      </c>
      <c r="I60" s="94"/>
      <c r="J60" s="94"/>
      <c r="K60" s="94"/>
      <c r="L60" s="28">
        <f t="shared" si="83"/>
        <v>0</v>
      </c>
      <c r="M60" s="94"/>
      <c r="N60" s="94"/>
      <c r="O60" s="94"/>
      <c r="P60" s="28">
        <f t="shared" si="84"/>
        <v>0</v>
      </c>
      <c r="Q60" s="94"/>
      <c r="R60" s="94"/>
      <c r="S60" s="94"/>
      <c r="T60" s="28">
        <f t="shared" si="85"/>
        <v>0</v>
      </c>
      <c r="U60" s="94"/>
      <c r="V60" s="94"/>
      <c r="W60" s="94"/>
      <c r="X60" s="28">
        <f t="shared" si="86"/>
        <v>0</v>
      </c>
      <c r="Y60" s="24">
        <f t="shared" si="7"/>
        <v>0</v>
      </c>
      <c r="Z60" s="24">
        <f t="shared" si="8"/>
        <v>0</v>
      </c>
      <c r="AA60" s="24">
        <f t="shared" si="9"/>
        <v>0</v>
      </c>
      <c r="AB60" s="28">
        <f t="shared" si="10"/>
        <v>0</v>
      </c>
    </row>
    <row r="61" spans="1:28" ht="25.5" x14ac:dyDescent="0.25">
      <c r="A61" s="148" t="s">
        <v>220</v>
      </c>
      <c r="B61" s="149"/>
      <c r="C61" s="30" t="s">
        <v>383</v>
      </c>
      <c r="D61" s="30" t="s">
        <v>173</v>
      </c>
      <c r="E61" s="31">
        <f>E46+E47+E48+E49+E50+E51+E52+E55+E58+E59+E60</f>
        <v>68606000</v>
      </c>
      <c r="F61" s="31">
        <f t="shared" ref="F61:G61" si="119">F46+F47+F48+F49+F50+F51+F52+F55+F58+F59+F60</f>
        <v>10160000</v>
      </c>
      <c r="G61" s="31">
        <f t="shared" si="119"/>
        <v>0</v>
      </c>
      <c r="H61" s="31">
        <f t="shared" si="65"/>
        <v>78766000</v>
      </c>
      <c r="I61" s="96">
        <f>I46+I47+I48+I49+I50+I51+I52+I55+I58+I59+I60</f>
        <v>0</v>
      </c>
      <c r="J61" s="96">
        <f t="shared" ref="J61:K61" si="120">J46+J47+J48+J49+J50+J51+J52+J55+J58+J59+J60</f>
        <v>0</v>
      </c>
      <c r="K61" s="96">
        <f t="shared" si="120"/>
        <v>0</v>
      </c>
      <c r="L61" s="31">
        <f t="shared" si="83"/>
        <v>0</v>
      </c>
      <c r="M61" s="96">
        <f>M46+M47+M48+M49+M50+M51+M52+M55+M58+M59+M60</f>
        <v>0</v>
      </c>
      <c r="N61" s="96">
        <f t="shared" ref="N61" si="121">N46+N47+N48+N49+N50+N51+N52+N55+N58+N59+N60</f>
        <v>0</v>
      </c>
      <c r="O61" s="96">
        <f t="shared" ref="O61" si="122">O46+O47+O48+O49+O50+O51+O52+O55+O58+O59+O60</f>
        <v>0</v>
      </c>
      <c r="P61" s="31">
        <f t="shared" si="84"/>
        <v>0</v>
      </c>
      <c r="Q61" s="96">
        <f>Q46+Q47+Q48+Q49+Q50+Q51+Q52+Q55+Q58+Q59+Q60</f>
        <v>0</v>
      </c>
      <c r="R61" s="96">
        <f t="shared" ref="R61" si="123">R46+R47+R48+R49+R50+R51+R52+R55+R58+R59+R60</f>
        <v>0</v>
      </c>
      <c r="S61" s="96">
        <f t="shared" ref="S61" si="124">S46+S47+S48+S49+S50+S51+S52+S55+S58+S59+S60</f>
        <v>0</v>
      </c>
      <c r="T61" s="31">
        <f t="shared" si="85"/>
        <v>0</v>
      </c>
      <c r="U61" s="96">
        <f>U46+U47+U48+U49+U50+U51+U52+U55+U58+U59+U60</f>
        <v>0</v>
      </c>
      <c r="V61" s="96">
        <f t="shared" ref="V61" si="125">V46+V47+V48+V49+V50+V51+V52+V55+V58+V59+V60</f>
        <v>0</v>
      </c>
      <c r="W61" s="96">
        <f t="shared" ref="W61" si="126">W46+W47+W48+W49+W50+W51+W52+W55+W58+W59+W60</f>
        <v>0</v>
      </c>
      <c r="X61" s="31">
        <f t="shared" si="86"/>
        <v>0</v>
      </c>
      <c r="Y61" s="96">
        <f t="shared" si="7"/>
        <v>68606000</v>
      </c>
      <c r="Z61" s="96">
        <f t="shared" si="8"/>
        <v>10160000</v>
      </c>
      <c r="AA61" s="96">
        <f t="shared" si="9"/>
        <v>0</v>
      </c>
      <c r="AB61" s="28">
        <f t="shared" si="10"/>
        <v>78766000</v>
      </c>
    </row>
    <row r="62" spans="1:28" x14ac:dyDescent="0.25">
      <c r="A62" s="143" t="s">
        <v>221</v>
      </c>
      <c r="B62" s="144"/>
      <c r="C62" s="23" t="s">
        <v>18</v>
      </c>
      <c r="D62" s="23" t="s">
        <v>174</v>
      </c>
      <c r="E62" s="24"/>
      <c r="F62" s="24"/>
      <c r="G62" s="24"/>
      <c r="H62" s="24">
        <f t="shared" si="65"/>
        <v>0</v>
      </c>
      <c r="I62" s="91"/>
      <c r="J62" s="91"/>
      <c r="K62" s="91"/>
      <c r="L62" s="24">
        <f t="shared" si="83"/>
        <v>0</v>
      </c>
      <c r="M62" s="91"/>
      <c r="N62" s="91"/>
      <c r="O62" s="91"/>
      <c r="P62" s="24">
        <f t="shared" si="84"/>
        <v>0</v>
      </c>
      <c r="Q62" s="91"/>
      <c r="R62" s="91"/>
      <c r="S62" s="91"/>
      <c r="T62" s="24">
        <f t="shared" si="85"/>
        <v>0</v>
      </c>
      <c r="U62" s="91"/>
      <c r="V62" s="91"/>
      <c r="W62" s="91"/>
      <c r="X62" s="24">
        <f t="shared" si="86"/>
        <v>0</v>
      </c>
      <c r="Y62" s="24">
        <f t="shared" si="7"/>
        <v>0</v>
      </c>
      <c r="Z62" s="24">
        <f t="shared" si="8"/>
        <v>0</v>
      </c>
      <c r="AA62" s="24">
        <f t="shared" si="9"/>
        <v>0</v>
      </c>
      <c r="AB62" s="28">
        <f t="shared" si="10"/>
        <v>0</v>
      </c>
    </row>
    <row r="63" spans="1:28" x14ac:dyDescent="0.25">
      <c r="A63" s="143" t="s">
        <v>222</v>
      </c>
      <c r="B63" s="144"/>
      <c r="C63" s="23" t="s">
        <v>19</v>
      </c>
      <c r="D63" s="23" t="s">
        <v>175</v>
      </c>
      <c r="E63" s="24"/>
      <c r="F63" s="24">
        <v>103000000</v>
      </c>
      <c r="G63" s="24"/>
      <c r="H63" s="24">
        <f t="shared" si="65"/>
        <v>103000000</v>
      </c>
      <c r="J63" s="24">
        <f>-41000000</f>
        <v>-41000000</v>
      </c>
      <c r="K63" s="91"/>
      <c r="L63" s="24">
        <f t="shared" si="83"/>
        <v>-41000000</v>
      </c>
      <c r="M63" s="91"/>
      <c r="N63" s="91"/>
      <c r="O63" s="91"/>
      <c r="P63" s="24">
        <f t="shared" si="84"/>
        <v>0</v>
      </c>
      <c r="Q63" s="91"/>
      <c r="R63" s="91"/>
      <c r="S63" s="91"/>
      <c r="T63" s="24">
        <f t="shared" si="85"/>
        <v>0</v>
      </c>
      <c r="U63" s="91"/>
      <c r="V63" s="91"/>
      <c r="W63" s="91"/>
      <c r="X63" s="24">
        <f t="shared" si="86"/>
        <v>0</v>
      </c>
      <c r="Y63" s="24">
        <f t="shared" si="7"/>
        <v>0</v>
      </c>
      <c r="Z63" s="24">
        <f t="shared" si="8"/>
        <v>62000000</v>
      </c>
      <c r="AA63" s="24">
        <f t="shared" si="9"/>
        <v>0</v>
      </c>
      <c r="AB63" s="28">
        <f t="shared" si="10"/>
        <v>62000000</v>
      </c>
    </row>
    <row r="64" spans="1:28" x14ac:dyDescent="0.25">
      <c r="A64" s="143" t="s">
        <v>223</v>
      </c>
      <c r="B64" s="144"/>
      <c r="C64" s="23" t="s">
        <v>20</v>
      </c>
      <c r="D64" s="23" t="s">
        <v>176</v>
      </c>
      <c r="E64" s="24"/>
      <c r="F64" s="24"/>
      <c r="G64" s="24"/>
      <c r="H64" s="24">
        <f t="shared" si="65"/>
        <v>0</v>
      </c>
      <c r="I64" s="91"/>
      <c r="J64" s="91"/>
      <c r="K64" s="91"/>
      <c r="L64" s="24">
        <f t="shared" si="83"/>
        <v>0</v>
      </c>
      <c r="M64" s="91"/>
      <c r="N64" s="91"/>
      <c r="O64" s="91"/>
      <c r="P64" s="24">
        <f t="shared" si="84"/>
        <v>0</v>
      </c>
      <c r="Q64" s="91"/>
      <c r="R64" s="91"/>
      <c r="S64" s="91"/>
      <c r="T64" s="24">
        <f t="shared" si="85"/>
        <v>0</v>
      </c>
      <c r="U64" s="91"/>
      <c r="V64" s="91"/>
      <c r="W64" s="91"/>
      <c r="X64" s="24">
        <f t="shared" si="86"/>
        <v>0</v>
      </c>
      <c r="Y64" s="24">
        <f t="shared" si="7"/>
        <v>0</v>
      </c>
      <c r="Z64" s="24">
        <f t="shared" si="8"/>
        <v>0</v>
      </c>
      <c r="AA64" s="24">
        <f t="shared" si="9"/>
        <v>0</v>
      </c>
      <c r="AB64" s="28">
        <f t="shared" si="10"/>
        <v>0</v>
      </c>
    </row>
    <row r="65" spans="1:28" x14ac:dyDescent="0.25">
      <c r="A65" s="143" t="s">
        <v>224</v>
      </c>
      <c r="B65" s="144"/>
      <c r="C65" s="23" t="s">
        <v>21</v>
      </c>
      <c r="D65" s="23" t="s">
        <v>177</v>
      </c>
      <c r="E65" s="24"/>
      <c r="F65" s="24"/>
      <c r="G65" s="24"/>
      <c r="H65" s="24">
        <f t="shared" si="65"/>
        <v>0</v>
      </c>
      <c r="I65" s="91"/>
      <c r="J65" s="91"/>
      <c r="K65" s="91"/>
      <c r="L65" s="24">
        <f t="shared" si="83"/>
        <v>0</v>
      </c>
      <c r="M65" s="91"/>
      <c r="N65" s="91"/>
      <c r="O65" s="91"/>
      <c r="P65" s="24">
        <f t="shared" si="84"/>
        <v>0</v>
      </c>
      <c r="Q65" s="91"/>
      <c r="R65" s="91"/>
      <c r="S65" s="91"/>
      <c r="T65" s="24">
        <f t="shared" si="85"/>
        <v>0</v>
      </c>
      <c r="U65" s="91"/>
      <c r="V65" s="91"/>
      <c r="W65" s="91"/>
      <c r="X65" s="24">
        <f t="shared" si="86"/>
        <v>0</v>
      </c>
      <c r="Y65" s="24">
        <f t="shared" si="7"/>
        <v>0</v>
      </c>
      <c r="Z65" s="24">
        <f t="shared" si="8"/>
        <v>0</v>
      </c>
      <c r="AA65" s="24">
        <f t="shared" si="9"/>
        <v>0</v>
      </c>
      <c r="AB65" s="28">
        <f t="shared" si="10"/>
        <v>0</v>
      </c>
    </row>
    <row r="66" spans="1:28" ht="25.5" x14ac:dyDescent="0.25">
      <c r="A66" s="143" t="s">
        <v>225</v>
      </c>
      <c r="B66" s="144"/>
      <c r="C66" s="23" t="s">
        <v>22</v>
      </c>
      <c r="D66" s="23" t="s">
        <v>178</v>
      </c>
      <c r="E66" s="25"/>
      <c r="F66" s="25"/>
      <c r="G66" s="25"/>
      <c r="H66" s="25">
        <f t="shared" si="65"/>
        <v>0</v>
      </c>
      <c r="I66" s="92"/>
      <c r="J66" s="92"/>
      <c r="K66" s="92"/>
      <c r="L66" s="25">
        <f t="shared" si="83"/>
        <v>0</v>
      </c>
      <c r="M66" s="92"/>
      <c r="N66" s="92"/>
      <c r="O66" s="92"/>
      <c r="P66" s="25">
        <f t="shared" si="84"/>
        <v>0</v>
      </c>
      <c r="Q66" s="92"/>
      <c r="R66" s="92"/>
      <c r="S66" s="92"/>
      <c r="T66" s="25">
        <f t="shared" si="85"/>
        <v>0</v>
      </c>
      <c r="U66" s="92"/>
      <c r="V66" s="92"/>
      <c r="W66" s="92"/>
      <c r="X66" s="25">
        <f t="shared" si="86"/>
        <v>0</v>
      </c>
      <c r="Y66" s="24">
        <f t="shared" si="7"/>
        <v>0</v>
      </c>
      <c r="Z66" s="24">
        <f t="shared" si="8"/>
        <v>0</v>
      </c>
      <c r="AA66" s="24">
        <f t="shared" si="9"/>
        <v>0</v>
      </c>
      <c r="AB66" s="28">
        <f t="shared" si="10"/>
        <v>0</v>
      </c>
    </row>
    <row r="67" spans="1:28" ht="25.5" x14ac:dyDescent="0.25">
      <c r="A67" s="148" t="s">
        <v>226</v>
      </c>
      <c r="B67" s="149"/>
      <c r="C67" s="30" t="s">
        <v>382</v>
      </c>
      <c r="D67" s="30" t="s">
        <v>179</v>
      </c>
      <c r="E67" s="31">
        <f>SUM(E62:E66)</f>
        <v>0</v>
      </c>
      <c r="F67" s="31">
        <f t="shared" ref="F67:G67" si="127">SUM(F62:F66)</f>
        <v>103000000</v>
      </c>
      <c r="G67" s="31">
        <f t="shared" si="127"/>
        <v>0</v>
      </c>
      <c r="H67" s="31">
        <f t="shared" si="65"/>
        <v>103000000</v>
      </c>
      <c r="I67" s="96">
        <f>SUM(I62:I66)</f>
        <v>0</v>
      </c>
      <c r="J67" s="96">
        <f t="shared" ref="J67:K67" si="128">SUM(J62:J66)</f>
        <v>-41000000</v>
      </c>
      <c r="K67" s="96">
        <f t="shared" si="128"/>
        <v>0</v>
      </c>
      <c r="L67" s="31">
        <f t="shared" si="83"/>
        <v>-41000000</v>
      </c>
      <c r="M67" s="96">
        <f>SUM(M62:M66)</f>
        <v>0</v>
      </c>
      <c r="N67" s="96">
        <f t="shared" ref="N67" si="129">SUM(N62:N66)</f>
        <v>0</v>
      </c>
      <c r="O67" s="96">
        <f t="shared" ref="O67" si="130">SUM(O62:O66)</f>
        <v>0</v>
      </c>
      <c r="P67" s="31">
        <f t="shared" si="84"/>
        <v>0</v>
      </c>
      <c r="Q67" s="96">
        <f>SUM(Q62:Q66)</f>
        <v>0</v>
      </c>
      <c r="R67" s="96">
        <f t="shared" ref="R67" si="131">SUM(R62:R66)</f>
        <v>0</v>
      </c>
      <c r="S67" s="96">
        <f t="shared" ref="S67" si="132">SUM(S62:S66)</f>
        <v>0</v>
      </c>
      <c r="T67" s="31">
        <f t="shared" si="85"/>
        <v>0</v>
      </c>
      <c r="U67" s="96">
        <f>SUM(U62:U66)</f>
        <v>0</v>
      </c>
      <c r="V67" s="96">
        <f t="shared" ref="V67" si="133">SUM(V62:V66)</f>
        <v>0</v>
      </c>
      <c r="W67" s="96">
        <f t="shared" ref="W67" si="134">SUM(W62:W66)</f>
        <v>0</v>
      </c>
      <c r="X67" s="31">
        <f t="shared" si="86"/>
        <v>0</v>
      </c>
      <c r="Y67" s="96">
        <f t="shared" si="7"/>
        <v>0</v>
      </c>
      <c r="Z67" s="96">
        <f t="shared" si="8"/>
        <v>62000000</v>
      </c>
      <c r="AA67" s="96">
        <f t="shared" si="9"/>
        <v>0</v>
      </c>
      <c r="AB67" s="96">
        <f t="shared" si="10"/>
        <v>62000000</v>
      </c>
    </row>
    <row r="68" spans="1:28" ht="51" x14ac:dyDescent="0.25">
      <c r="A68" s="146" t="s">
        <v>227</v>
      </c>
      <c r="B68" s="147"/>
      <c r="C68" s="13" t="s">
        <v>180</v>
      </c>
      <c r="D68" s="13" t="s">
        <v>181</v>
      </c>
      <c r="E68" s="29"/>
      <c r="F68" s="29"/>
      <c r="G68" s="29"/>
      <c r="H68" s="29">
        <f t="shared" si="65"/>
        <v>0</v>
      </c>
      <c r="I68" s="95"/>
      <c r="J68" s="95"/>
      <c r="K68" s="95"/>
      <c r="L68" s="29">
        <f t="shared" si="83"/>
        <v>0</v>
      </c>
      <c r="M68" s="95"/>
      <c r="N68" s="95"/>
      <c r="O68" s="95"/>
      <c r="P68" s="29">
        <f t="shared" si="84"/>
        <v>0</v>
      </c>
      <c r="Q68" s="95"/>
      <c r="R68" s="95"/>
      <c r="S68" s="95"/>
      <c r="T68" s="29">
        <f t="shared" si="85"/>
        <v>0</v>
      </c>
      <c r="U68" s="95"/>
      <c r="V68" s="95"/>
      <c r="W68" s="95"/>
      <c r="X68" s="29">
        <f t="shared" si="86"/>
        <v>0</v>
      </c>
      <c r="Y68" s="24">
        <f t="shared" si="7"/>
        <v>0</v>
      </c>
      <c r="Z68" s="24">
        <f t="shared" si="8"/>
        <v>0</v>
      </c>
      <c r="AA68" s="24">
        <f t="shared" si="9"/>
        <v>0</v>
      </c>
      <c r="AB68" s="28">
        <f t="shared" si="10"/>
        <v>0</v>
      </c>
    </row>
    <row r="69" spans="1:28" ht="38.25" x14ac:dyDescent="0.25">
      <c r="A69" s="146" t="s">
        <v>228</v>
      </c>
      <c r="B69" s="147"/>
      <c r="C69" s="13" t="s">
        <v>182</v>
      </c>
      <c r="D69" s="13" t="s">
        <v>183</v>
      </c>
      <c r="E69" s="29"/>
      <c r="F69" s="29"/>
      <c r="G69" s="29"/>
      <c r="H69" s="29">
        <f t="shared" si="65"/>
        <v>0</v>
      </c>
      <c r="I69" s="95"/>
      <c r="J69" s="95"/>
      <c r="K69" s="95"/>
      <c r="L69" s="29">
        <f t="shared" si="83"/>
        <v>0</v>
      </c>
      <c r="M69" s="95"/>
      <c r="N69" s="95"/>
      <c r="O69" s="95"/>
      <c r="P69" s="29">
        <f t="shared" si="84"/>
        <v>0</v>
      </c>
      <c r="Q69" s="95"/>
      <c r="R69" s="95"/>
      <c r="S69" s="95"/>
      <c r="T69" s="29">
        <f t="shared" si="85"/>
        <v>0</v>
      </c>
      <c r="U69" s="95"/>
      <c r="V69" s="95"/>
      <c r="W69" s="95"/>
      <c r="X69" s="29">
        <f t="shared" si="86"/>
        <v>0</v>
      </c>
      <c r="Y69" s="24">
        <f t="shared" si="7"/>
        <v>0</v>
      </c>
      <c r="Z69" s="24">
        <f t="shared" si="8"/>
        <v>0</v>
      </c>
      <c r="AA69" s="24">
        <f t="shared" si="9"/>
        <v>0</v>
      </c>
      <c r="AB69" s="28">
        <f t="shared" si="10"/>
        <v>0</v>
      </c>
    </row>
    <row r="70" spans="1:28" ht="51" x14ac:dyDescent="0.25">
      <c r="A70" s="146" t="s">
        <v>229</v>
      </c>
      <c r="B70" s="147"/>
      <c r="C70" s="13" t="s">
        <v>184</v>
      </c>
      <c r="D70" s="13" t="s">
        <v>185</v>
      </c>
      <c r="E70" s="29"/>
      <c r="F70" s="29"/>
      <c r="G70" s="29"/>
      <c r="H70" s="29">
        <f t="shared" si="65"/>
        <v>0</v>
      </c>
      <c r="I70" s="95"/>
      <c r="J70" s="95"/>
      <c r="K70" s="95"/>
      <c r="L70" s="29">
        <f t="shared" si="83"/>
        <v>0</v>
      </c>
      <c r="M70" s="95"/>
      <c r="N70" s="95"/>
      <c r="O70" s="95"/>
      <c r="P70" s="29">
        <f t="shared" si="84"/>
        <v>0</v>
      </c>
      <c r="Q70" s="95"/>
      <c r="R70" s="95"/>
      <c r="S70" s="95"/>
      <c r="T70" s="29">
        <f t="shared" si="85"/>
        <v>0</v>
      </c>
      <c r="U70" s="95"/>
      <c r="V70" s="95"/>
      <c r="W70" s="95"/>
      <c r="X70" s="29">
        <f t="shared" si="86"/>
        <v>0</v>
      </c>
      <c r="Y70" s="24">
        <f t="shared" si="7"/>
        <v>0</v>
      </c>
      <c r="Z70" s="24">
        <f t="shared" si="8"/>
        <v>0</v>
      </c>
      <c r="AA70" s="24">
        <f t="shared" si="9"/>
        <v>0</v>
      </c>
      <c r="AB70" s="28">
        <f t="shared" si="10"/>
        <v>0</v>
      </c>
    </row>
    <row r="71" spans="1:28" ht="51" x14ac:dyDescent="0.25">
      <c r="A71" s="146" t="s">
        <v>230</v>
      </c>
      <c r="B71" s="147"/>
      <c r="C71" s="13" t="s">
        <v>186</v>
      </c>
      <c r="D71" s="13" t="s">
        <v>187</v>
      </c>
      <c r="E71" s="29"/>
      <c r="F71" s="29"/>
      <c r="G71" s="29"/>
      <c r="H71" s="29">
        <f t="shared" si="65"/>
        <v>0</v>
      </c>
      <c r="I71" s="95"/>
      <c r="J71" s="95"/>
      <c r="K71" s="95"/>
      <c r="L71" s="29">
        <f t="shared" si="83"/>
        <v>0</v>
      </c>
      <c r="M71" s="95"/>
      <c r="N71" s="95"/>
      <c r="O71" s="95"/>
      <c r="P71" s="29">
        <f t="shared" si="84"/>
        <v>0</v>
      </c>
      <c r="Q71" s="95"/>
      <c r="R71" s="95"/>
      <c r="S71" s="95"/>
      <c r="T71" s="29">
        <f t="shared" si="85"/>
        <v>0</v>
      </c>
      <c r="U71" s="95"/>
      <c r="V71" s="95"/>
      <c r="W71" s="95"/>
      <c r="X71" s="29">
        <f t="shared" si="86"/>
        <v>0</v>
      </c>
      <c r="Y71" s="24">
        <f t="shared" si="7"/>
        <v>0</v>
      </c>
      <c r="Z71" s="24">
        <f t="shared" si="8"/>
        <v>0</v>
      </c>
      <c r="AA71" s="24">
        <f t="shared" si="9"/>
        <v>0</v>
      </c>
      <c r="AB71" s="28">
        <f t="shared" si="10"/>
        <v>0</v>
      </c>
    </row>
    <row r="72" spans="1:28" ht="25.5" x14ac:dyDescent="0.25">
      <c r="A72" s="146" t="s">
        <v>231</v>
      </c>
      <c r="B72" s="147"/>
      <c r="C72" s="13" t="s">
        <v>188</v>
      </c>
      <c r="D72" s="13" t="s">
        <v>189</v>
      </c>
      <c r="E72" s="29"/>
      <c r="F72" s="29"/>
      <c r="G72" s="29"/>
      <c r="H72" s="29">
        <f t="shared" si="65"/>
        <v>0</v>
      </c>
      <c r="I72" s="95"/>
      <c r="J72" s="95"/>
      <c r="K72" s="95"/>
      <c r="L72" s="29">
        <f t="shared" si="83"/>
        <v>0</v>
      </c>
      <c r="M72" s="95"/>
      <c r="N72" s="95"/>
      <c r="O72" s="95"/>
      <c r="P72" s="29">
        <f t="shared" si="84"/>
        <v>0</v>
      </c>
      <c r="Q72" s="95"/>
      <c r="R72" s="95"/>
      <c r="S72" s="95"/>
      <c r="T72" s="29">
        <f t="shared" si="85"/>
        <v>0</v>
      </c>
      <c r="U72" s="95"/>
      <c r="V72" s="95"/>
      <c r="W72" s="95"/>
      <c r="X72" s="29">
        <f t="shared" si="86"/>
        <v>0</v>
      </c>
      <c r="Y72" s="24">
        <f t="shared" si="7"/>
        <v>0</v>
      </c>
      <c r="Z72" s="24">
        <f t="shared" si="8"/>
        <v>0</v>
      </c>
      <c r="AA72" s="24">
        <f t="shared" si="9"/>
        <v>0</v>
      </c>
      <c r="AB72" s="28">
        <f t="shared" si="10"/>
        <v>0</v>
      </c>
    </row>
    <row r="73" spans="1:28" ht="25.5" x14ac:dyDescent="0.25">
      <c r="A73" s="148" t="s">
        <v>232</v>
      </c>
      <c r="B73" s="149"/>
      <c r="C73" s="30" t="s">
        <v>381</v>
      </c>
      <c r="D73" s="30" t="s">
        <v>190</v>
      </c>
      <c r="E73" s="32">
        <f>SUM(E68:E72)</f>
        <v>0</v>
      </c>
      <c r="F73" s="32">
        <f t="shared" ref="F73:G73" si="135">SUM(F68:F72)</f>
        <v>0</v>
      </c>
      <c r="G73" s="32">
        <f t="shared" si="135"/>
        <v>0</v>
      </c>
      <c r="H73" s="32">
        <f t="shared" si="65"/>
        <v>0</v>
      </c>
      <c r="I73" s="97">
        <f>SUM(I68:I72)</f>
        <v>0</v>
      </c>
      <c r="J73" s="97">
        <f t="shared" ref="J73:K73" si="136">SUM(J68:J72)</f>
        <v>0</v>
      </c>
      <c r="K73" s="97">
        <f t="shared" si="136"/>
        <v>0</v>
      </c>
      <c r="L73" s="32">
        <f t="shared" si="83"/>
        <v>0</v>
      </c>
      <c r="M73" s="97">
        <f>SUM(M68:M72)</f>
        <v>0</v>
      </c>
      <c r="N73" s="97">
        <f t="shared" ref="N73" si="137">SUM(N68:N72)</f>
        <v>0</v>
      </c>
      <c r="O73" s="97">
        <f t="shared" ref="O73" si="138">SUM(O68:O72)</f>
        <v>0</v>
      </c>
      <c r="P73" s="32">
        <f t="shared" si="84"/>
        <v>0</v>
      </c>
      <c r="Q73" s="97">
        <f>SUM(Q68:Q72)</f>
        <v>0</v>
      </c>
      <c r="R73" s="97">
        <f t="shared" ref="R73" si="139">SUM(R68:R72)</f>
        <v>0</v>
      </c>
      <c r="S73" s="97">
        <f t="shared" ref="S73" si="140">SUM(S68:S72)</f>
        <v>0</v>
      </c>
      <c r="T73" s="32">
        <f t="shared" si="85"/>
        <v>0</v>
      </c>
      <c r="U73" s="97">
        <f>SUM(U68:U72)</f>
        <v>0</v>
      </c>
      <c r="V73" s="97">
        <f t="shared" ref="V73" si="141">SUM(V68:V72)</f>
        <v>0</v>
      </c>
      <c r="W73" s="97">
        <f t="shared" ref="W73" si="142">SUM(W68:W72)</f>
        <v>0</v>
      </c>
      <c r="X73" s="32">
        <f t="shared" si="86"/>
        <v>0</v>
      </c>
      <c r="Y73" s="32">
        <f t="shared" si="7"/>
        <v>0</v>
      </c>
      <c r="Z73" s="32">
        <f t="shared" si="8"/>
        <v>0</v>
      </c>
      <c r="AA73" s="32">
        <f t="shared" si="9"/>
        <v>0</v>
      </c>
      <c r="AB73" s="32">
        <f t="shared" si="10"/>
        <v>0</v>
      </c>
    </row>
    <row r="74" spans="1:28" ht="51" x14ac:dyDescent="0.25">
      <c r="A74" s="143" t="s">
        <v>233</v>
      </c>
      <c r="B74" s="144"/>
      <c r="C74" s="23" t="s">
        <v>191</v>
      </c>
      <c r="D74" s="23" t="s">
        <v>192</v>
      </c>
      <c r="E74" s="25"/>
      <c r="F74" s="25"/>
      <c r="G74" s="25"/>
      <c r="H74" s="25">
        <f t="shared" si="65"/>
        <v>0</v>
      </c>
      <c r="I74" s="92"/>
      <c r="J74" s="92"/>
      <c r="K74" s="92"/>
      <c r="L74" s="25">
        <f t="shared" si="83"/>
        <v>0</v>
      </c>
      <c r="M74" s="92"/>
      <c r="N74" s="92"/>
      <c r="O74" s="92"/>
      <c r="P74" s="25">
        <f t="shared" si="84"/>
        <v>0</v>
      </c>
      <c r="Q74" s="92"/>
      <c r="R74" s="92"/>
      <c r="S74" s="92"/>
      <c r="T74" s="25">
        <f t="shared" si="85"/>
        <v>0</v>
      </c>
      <c r="U74" s="92"/>
      <c r="V74" s="92"/>
      <c r="W74" s="92"/>
      <c r="X74" s="25">
        <f t="shared" si="86"/>
        <v>0</v>
      </c>
      <c r="Y74" s="24">
        <f t="shared" si="7"/>
        <v>0</v>
      </c>
      <c r="Z74" s="24">
        <f t="shared" si="8"/>
        <v>0</v>
      </c>
      <c r="AA74" s="24">
        <f t="shared" si="9"/>
        <v>0</v>
      </c>
      <c r="AB74" s="28">
        <f t="shared" si="10"/>
        <v>0</v>
      </c>
    </row>
    <row r="75" spans="1:28" ht="38.25" x14ac:dyDescent="0.25">
      <c r="A75" s="143" t="s">
        <v>234</v>
      </c>
      <c r="B75" s="144"/>
      <c r="C75" s="23" t="s">
        <v>193</v>
      </c>
      <c r="D75" s="23" t="s">
        <v>194</v>
      </c>
      <c r="E75" s="25"/>
      <c r="F75" s="25"/>
      <c r="G75" s="25"/>
      <c r="H75" s="25">
        <f t="shared" si="65"/>
        <v>0</v>
      </c>
      <c r="I75" s="92"/>
      <c r="J75" s="92"/>
      <c r="K75" s="92"/>
      <c r="L75" s="25">
        <f t="shared" si="83"/>
        <v>0</v>
      </c>
      <c r="M75" s="92"/>
      <c r="N75" s="92"/>
      <c r="O75" s="92"/>
      <c r="P75" s="25">
        <f t="shared" si="84"/>
        <v>0</v>
      </c>
      <c r="Q75" s="92"/>
      <c r="R75" s="92"/>
      <c r="S75" s="92"/>
      <c r="T75" s="25">
        <f t="shared" si="85"/>
        <v>0</v>
      </c>
      <c r="U75" s="92"/>
      <c r="V75" s="92"/>
      <c r="W75" s="92"/>
      <c r="X75" s="25">
        <f t="shared" si="86"/>
        <v>0</v>
      </c>
      <c r="Y75" s="24">
        <f t="shared" si="7"/>
        <v>0</v>
      </c>
      <c r="Z75" s="24">
        <f t="shared" si="8"/>
        <v>0</v>
      </c>
      <c r="AA75" s="24">
        <f t="shared" si="9"/>
        <v>0</v>
      </c>
      <c r="AB75" s="28">
        <f t="shared" si="10"/>
        <v>0</v>
      </c>
    </row>
    <row r="76" spans="1:28" ht="51" x14ac:dyDescent="0.25">
      <c r="A76" s="143" t="s">
        <v>235</v>
      </c>
      <c r="B76" s="144"/>
      <c r="C76" s="23" t="s">
        <v>195</v>
      </c>
      <c r="D76" s="23" t="s">
        <v>196</v>
      </c>
      <c r="E76" s="25"/>
      <c r="F76" s="25"/>
      <c r="G76" s="25"/>
      <c r="H76" s="25">
        <f t="shared" si="65"/>
        <v>0</v>
      </c>
      <c r="I76" s="92"/>
      <c r="J76" s="92"/>
      <c r="K76" s="92"/>
      <c r="L76" s="25">
        <f t="shared" si="83"/>
        <v>0</v>
      </c>
      <c r="M76" s="92"/>
      <c r="N76" s="92"/>
      <c r="O76" s="92"/>
      <c r="P76" s="25">
        <f t="shared" si="84"/>
        <v>0</v>
      </c>
      <c r="Q76" s="92"/>
      <c r="R76" s="92"/>
      <c r="S76" s="92"/>
      <c r="T76" s="25">
        <f t="shared" si="85"/>
        <v>0</v>
      </c>
      <c r="U76" s="92"/>
      <c r="V76" s="92"/>
      <c r="W76" s="92"/>
      <c r="X76" s="25">
        <f t="shared" si="86"/>
        <v>0</v>
      </c>
      <c r="Y76" s="24">
        <f t="shared" ref="Y76:Y111" si="143">+E76+I76+M76+Q76+U76</f>
        <v>0</v>
      </c>
      <c r="Z76" s="24">
        <f t="shared" ref="Z76:Z111" si="144">+F76+J76+N76+R76+V76</f>
        <v>0</v>
      </c>
      <c r="AA76" s="24">
        <f t="shared" ref="AA76:AA111" si="145">+G76+K76+O76+S76+W76</f>
        <v>0</v>
      </c>
      <c r="AB76" s="28">
        <f t="shared" ref="AB76:AB111" si="146">Y76+Z76+AA76</f>
        <v>0</v>
      </c>
    </row>
    <row r="77" spans="1:28" ht="51" x14ac:dyDescent="0.25">
      <c r="A77" s="143" t="s">
        <v>236</v>
      </c>
      <c r="B77" s="144"/>
      <c r="C77" s="23" t="s">
        <v>197</v>
      </c>
      <c r="D77" s="23" t="s">
        <v>198</v>
      </c>
      <c r="E77" s="24"/>
      <c r="F77" s="25"/>
      <c r="G77" s="25"/>
      <c r="H77" s="24">
        <f t="shared" si="65"/>
        <v>0</v>
      </c>
      <c r="I77" s="91"/>
      <c r="J77" s="91"/>
      <c r="K77" s="91"/>
      <c r="L77" s="24">
        <f t="shared" si="83"/>
        <v>0</v>
      </c>
      <c r="M77" s="91"/>
      <c r="N77" s="91"/>
      <c r="O77" s="91"/>
      <c r="P77" s="24">
        <f t="shared" si="84"/>
        <v>0</v>
      </c>
      <c r="Q77" s="91"/>
      <c r="R77" s="91"/>
      <c r="S77" s="91"/>
      <c r="T77" s="24">
        <f t="shared" si="85"/>
        <v>0</v>
      </c>
      <c r="U77" s="91"/>
      <c r="V77" s="91"/>
      <c r="W77" s="91"/>
      <c r="X77" s="24">
        <f t="shared" si="86"/>
        <v>0</v>
      </c>
      <c r="Y77" s="24">
        <f t="shared" si="143"/>
        <v>0</v>
      </c>
      <c r="Z77" s="24">
        <f t="shared" si="144"/>
        <v>0</v>
      </c>
      <c r="AA77" s="24">
        <f t="shared" si="145"/>
        <v>0</v>
      </c>
      <c r="AB77" s="28">
        <f t="shared" si="146"/>
        <v>0</v>
      </c>
    </row>
    <row r="78" spans="1:28" ht="25.5" x14ac:dyDescent="0.25">
      <c r="A78" s="143" t="s">
        <v>237</v>
      </c>
      <c r="B78" s="144"/>
      <c r="C78" s="23" t="s">
        <v>199</v>
      </c>
      <c r="D78" s="23" t="s">
        <v>200</v>
      </c>
      <c r="E78" s="24"/>
      <c r="F78" s="25"/>
      <c r="G78" s="25"/>
      <c r="H78" s="24">
        <f t="shared" si="65"/>
        <v>0</v>
      </c>
      <c r="I78" s="91"/>
      <c r="J78" s="91"/>
      <c r="K78" s="91"/>
      <c r="L78" s="24">
        <f t="shared" si="83"/>
        <v>0</v>
      </c>
      <c r="M78" s="91"/>
      <c r="N78" s="91"/>
      <c r="O78" s="91"/>
      <c r="P78" s="24">
        <f t="shared" si="84"/>
        <v>0</v>
      </c>
      <c r="Q78" s="91"/>
      <c r="R78" s="91"/>
      <c r="S78" s="91"/>
      <c r="T78" s="24">
        <f t="shared" si="85"/>
        <v>0</v>
      </c>
      <c r="U78" s="91"/>
      <c r="V78" s="91"/>
      <c r="W78" s="91"/>
      <c r="X78" s="24">
        <f t="shared" si="86"/>
        <v>0</v>
      </c>
      <c r="Y78" s="24">
        <f t="shared" si="143"/>
        <v>0</v>
      </c>
      <c r="Z78" s="24">
        <f t="shared" si="144"/>
        <v>0</v>
      </c>
      <c r="AA78" s="24">
        <f t="shared" si="145"/>
        <v>0</v>
      </c>
      <c r="AB78" s="28">
        <f t="shared" si="146"/>
        <v>0</v>
      </c>
    </row>
    <row r="79" spans="1:28" ht="25.5" x14ac:dyDescent="0.25">
      <c r="A79" s="148" t="s">
        <v>238</v>
      </c>
      <c r="B79" s="149"/>
      <c r="C79" s="30" t="s">
        <v>380</v>
      </c>
      <c r="D79" s="30" t="s">
        <v>201</v>
      </c>
      <c r="E79" s="32"/>
      <c r="F79" s="32"/>
      <c r="G79" s="32"/>
      <c r="H79" s="32">
        <f t="shared" si="65"/>
        <v>0</v>
      </c>
      <c r="I79" s="97"/>
      <c r="J79" s="97"/>
      <c r="K79" s="97"/>
      <c r="L79" s="32">
        <f t="shared" si="83"/>
        <v>0</v>
      </c>
      <c r="M79" s="97"/>
      <c r="N79" s="97"/>
      <c r="O79" s="97"/>
      <c r="P79" s="32">
        <f t="shared" si="84"/>
        <v>0</v>
      </c>
      <c r="Q79" s="97"/>
      <c r="R79" s="97"/>
      <c r="S79" s="97"/>
      <c r="T79" s="32">
        <f t="shared" si="85"/>
        <v>0</v>
      </c>
      <c r="U79" s="97"/>
      <c r="V79" s="97"/>
      <c r="W79" s="97"/>
      <c r="X79" s="32">
        <f t="shared" si="86"/>
        <v>0</v>
      </c>
      <c r="Y79" s="32">
        <f t="shared" si="143"/>
        <v>0</v>
      </c>
      <c r="Z79" s="32">
        <f t="shared" si="144"/>
        <v>0</v>
      </c>
      <c r="AA79" s="32">
        <f t="shared" si="145"/>
        <v>0</v>
      </c>
      <c r="AB79" s="32">
        <f t="shared" si="146"/>
        <v>0</v>
      </c>
    </row>
    <row r="80" spans="1:28" ht="25.5" x14ac:dyDescent="0.25">
      <c r="A80" s="152" t="s">
        <v>301</v>
      </c>
      <c r="B80" s="153"/>
      <c r="C80" s="86" t="s">
        <v>379</v>
      </c>
      <c r="D80" s="86" t="s">
        <v>202</v>
      </c>
      <c r="E80" s="34">
        <f>E25+E31+E45+E61+E67+E73+E79</f>
        <v>849746743</v>
      </c>
      <c r="F80" s="34">
        <f t="shared" ref="F80:G80" si="147">F25+F31+F45+F61+F67+F73+F79</f>
        <v>113160000</v>
      </c>
      <c r="G80" s="34">
        <f t="shared" si="147"/>
        <v>147551250</v>
      </c>
      <c r="H80" s="34">
        <f t="shared" si="65"/>
        <v>1110457993</v>
      </c>
      <c r="I80" s="98">
        <f>I25+I31+I45+I61+I67+I73+I79</f>
        <v>-26295846</v>
      </c>
      <c r="J80" s="98">
        <f t="shared" ref="J80:K80" si="148">J25+J31+J45+J61+J67+J73+J79</f>
        <v>-26633086</v>
      </c>
      <c r="K80" s="98">
        <f t="shared" si="148"/>
        <v>0</v>
      </c>
      <c r="L80" s="34">
        <f t="shared" si="83"/>
        <v>-52928932</v>
      </c>
      <c r="M80" s="98">
        <f>M25+M31+M45+M61+M67+M73+M79</f>
        <v>0</v>
      </c>
      <c r="N80" s="98">
        <f t="shared" ref="N80" si="149">N25+N31+N45+N61+N67+N73+N79</f>
        <v>0</v>
      </c>
      <c r="O80" s="98">
        <f t="shared" ref="O80" si="150">O25+O31+O45+O61+O67+O73+O79</f>
        <v>0</v>
      </c>
      <c r="P80" s="34">
        <f t="shared" si="84"/>
        <v>0</v>
      </c>
      <c r="Q80" s="98">
        <f>Q25+Q31+Q45+Q61+Q67+Q73+Q79</f>
        <v>0</v>
      </c>
      <c r="R80" s="98">
        <f t="shared" ref="R80" si="151">R25+R31+R45+R61+R67+R73+R79</f>
        <v>0</v>
      </c>
      <c r="S80" s="98">
        <f t="shared" ref="S80" si="152">S25+S31+S45+S61+S67+S73+S79</f>
        <v>0</v>
      </c>
      <c r="T80" s="34">
        <f t="shared" si="85"/>
        <v>0</v>
      </c>
      <c r="U80" s="98">
        <f>U25+U31+U45+U61+U67+U73+U79</f>
        <v>0</v>
      </c>
      <c r="V80" s="98">
        <f t="shared" ref="V80" si="153">V25+V31+V45+V61+V67+V73+V79</f>
        <v>0</v>
      </c>
      <c r="W80" s="98">
        <f t="shared" ref="W80" si="154">W25+W31+W45+W61+W67+W73+W79</f>
        <v>0</v>
      </c>
      <c r="X80" s="34">
        <f t="shared" si="86"/>
        <v>0</v>
      </c>
      <c r="Y80" s="34">
        <f t="shared" si="143"/>
        <v>823450897</v>
      </c>
      <c r="Z80" s="34">
        <f t="shared" si="144"/>
        <v>86526914</v>
      </c>
      <c r="AA80" s="34">
        <f t="shared" si="145"/>
        <v>147551250</v>
      </c>
      <c r="AB80" s="34">
        <f t="shared" si="146"/>
        <v>1057529061</v>
      </c>
    </row>
    <row r="81" spans="1:28" ht="25.5" x14ac:dyDescent="0.25">
      <c r="A81" s="151" t="s">
        <v>302</v>
      </c>
      <c r="B81" s="151"/>
      <c r="C81" s="23" t="s">
        <v>254</v>
      </c>
      <c r="D81" s="23" t="s">
        <v>255</v>
      </c>
      <c r="E81" s="24">
        <v>0</v>
      </c>
      <c r="F81" s="24"/>
      <c r="G81" s="24"/>
      <c r="H81" s="24">
        <f t="shared" si="65"/>
        <v>0</v>
      </c>
      <c r="I81" s="91">
        <v>0</v>
      </c>
      <c r="J81" s="91">
        <v>0</v>
      </c>
      <c r="K81" s="91">
        <v>0</v>
      </c>
      <c r="L81" s="24">
        <f t="shared" si="83"/>
        <v>0</v>
      </c>
      <c r="M81" s="91">
        <v>0</v>
      </c>
      <c r="N81" s="91">
        <v>0</v>
      </c>
      <c r="O81" s="91">
        <v>0</v>
      </c>
      <c r="P81" s="24">
        <f t="shared" si="84"/>
        <v>0</v>
      </c>
      <c r="Q81" s="91">
        <v>0</v>
      </c>
      <c r="R81" s="91">
        <v>0</v>
      </c>
      <c r="S81" s="91">
        <v>0</v>
      </c>
      <c r="T81" s="24">
        <f t="shared" si="85"/>
        <v>0</v>
      </c>
      <c r="U81" s="91">
        <v>0</v>
      </c>
      <c r="V81" s="91">
        <v>0</v>
      </c>
      <c r="W81" s="91">
        <v>0</v>
      </c>
      <c r="X81" s="24">
        <f t="shared" si="86"/>
        <v>0</v>
      </c>
      <c r="Y81" s="24">
        <f t="shared" si="143"/>
        <v>0</v>
      </c>
      <c r="Z81" s="24">
        <f t="shared" si="144"/>
        <v>0</v>
      </c>
      <c r="AA81" s="24">
        <f t="shared" si="145"/>
        <v>0</v>
      </c>
      <c r="AB81" s="28">
        <f t="shared" si="146"/>
        <v>0</v>
      </c>
    </row>
    <row r="82" spans="1:28" ht="25.5" x14ac:dyDescent="0.25">
      <c r="A82" s="151" t="s">
        <v>303</v>
      </c>
      <c r="B82" s="151"/>
      <c r="C82" s="23" t="s">
        <v>256</v>
      </c>
      <c r="D82" s="23" t="s">
        <v>257</v>
      </c>
      <c r="E82" s="24">
        <v>0</v>
      </c>
      <c r="F82" s="24"/>
      <c r="G82" s="24"/>
      <c r="H82" s="24">
        <f t="shared" si="65"/>
        <v>0</v>
      </c>
      <c r="I82" s="91">
        <v>0</v>
      </c>
      <c r="J82" s="91">
        <v>0</v>
      </c>
      <c r="K82" s="91">
        <v>0</v>
      </c>
      <c r="L82" s="24">
        <f t="shared" si="83"/>
        <v>0</v>
      </c>
      <c r="M82" s="91">
        <v>0</v>
      </c>
      <c r="N82" s="91">
        <v>0</v>
      </c>
      <c r="O82" s="91">
        <v>0</v>
      </c>
      <c r="P82" s="24">
        <f t="shared" si="84"/>
        <v>0</v>
      </c>
      <c r="Q82" s="91">
        <v>0</v>
      </c>
      <c r="R82" s="91">
        <v>0</v>
      </c>
      <c r="S82" s="91">
        <v>0</v>
      </c>
      <c r="T82" s="24">
        <f t="shared" si="85"/>
        <v>0</v>
      </c>
      <c r="U82" s="91">
        <v>0</v>
      </c>
      <c r="V82" s="91">
        <v>0</v>
      </c>
      <c r="W82" s="91">
        <v>0</v>
      </c>
      <c r="X82" s="24">
        <f t="shared" si="86"/>
        <v>0</v>
      </c>
      <c r="Y82" s="24">
        <f t="shared" si="143"/>
        <v>0</v>
      </c>
      <c r="Z82" s="24">
        <f t="shared" si="144"/>
        <v>0</v>
      </c>
      <c r="AA82" s="24">
        <f t="shared" si="145"/>
        <v>0</v>
      </c>
      <c r="AB82" s="28">
        <f t="shared" si="146"/>
        <v>0</v>
      </c>
    </row>
    <row r="83" spans="1:28" ht="25.5" x14ac:dyDescent="0.25">
      <c r="A83" s="151" t="s">
        <v>304</v>
      </c>
      <c r="B83" s="151"/>
      <c r="C83" s="23" t="s">
        <v>258</v>
      </c>
      <c r="D83" s="23" t="s">
        <v>259</v>
      </c>
      <c r="E83" s="24">
        <v>0</v>
      </c>
      <c r="F83" s="24"/>
      <c r="G83" s="24"/>
      <c r="H83" s="24">
        <f t="shared" si="65"/>
        <v>0</v>
      </c>
      <c r="I83" s="91">
        <v>0</v>
      </c>
      <c r="J83" s="91">
        <v>0</v>
      </c>
      <c r="K83" s="91">
        <v>0</v>
      </c>
      <c r="L83" s="24">
        <f t="shared" si="83"/>
        <v>0</v>
      </c>
      <c r="M83" s="91">
        <v>0</v>
      </c>
      <c r="N83" s="91">
        <v>0</v>
      </c>
      <c r="O83" s="91">
        <v>0</v>
      </c>
      <c r="P83" s="24">
        <f t="shared" si="84"/>
        <v>0</v>
      </c>
      <c r="Q83" s="91">
        <v>0</v>
      </c>
      <c r="R83" s="91">
        <v>0</v>
      </c>
      <c r="S83" s="91">
        <v>0</v>
      </c>
      <c r="T83" s="24">
        <f t="shared" si="85"/>
        <v>0</v>
      </c>
      <c r="U83" s="91">
        <v>0</v>
      </c>
      <c r="V83" s="91">
        <v>0</v>
      </c>
      <c r="W83" s="91">
        <v>0</v>
      </c>
      <c r="X83" s="24">
        <f t="shared" si="86"/>
        <v>0</v>
      </c>
      <c r="Y83" s="24">
        <f t="shared" si="143"/>
        <v>0</v>
      </c>
      <c r="Z83" s="24">
        <f t="shared" si="144"/>
        <v>0</v>
      </c>
      <c r="AA83" s="24">
        <f t="shared" si="145"/>
        <v>0</v>
      </c>
      <c r="AB83" s="28">
        <f t="shared" si="146"/>
        <v>0</v>
      </c>
    </row>
    <row r="84" spans="1:28" ht="25.5" x14ac:dyDescent="0.25">
      <c r="A84" s="154" t="s">
        <v>305</v>
      </c>
      <c r="B84" s="154"/>
      <c r="C84" s="13" t="s">
        <v>387</v>
      </c>
      <c r="D84" s="13" t="s">
        <v>260</v>
      </c>
      <c r="E84" s="28">
        <f>SUM(E81:E83)</f>
        <v>0</v>
      </c>
      <c r="F84" s="28">
        <f t="shared" ref="F84:G84" si="155">SUM(F81:F83)</f>
        <v>0</v>
      </c>
      <c r="G84" s="28">
        <f t="shared" si="155"/>
        <v>0</v>
      </c>
      <c r="H84" s="28">
        <f t="shared" si="65"/>
        <v>0</v>
      </c>
      <c r="I84" s="94">
        <f>SUM(I81:I83)</f>
        <v>0</v>
      </c>
      <c r="J84" s="94">
        <f t="shared" ref="J84:K84" si="156">SUM(J81:J83)</f>
        <v>0</v>
      </c>
      <c r="K84" s="94">
        <f t="shared" si="156"/>
        <v>0</v>
      </c>
      <c r="L84" s="28">
        <f t="shared" si="83"/>
        <v>0</v>
      </c>
      <c r="M84" s="94">
        <f>SUM(M81:M83)</f>
        <v>0</v>
      </c>
      <c r="N84" s="94">
        <f t="shared" ref="N84" si="157">SUM(N81:N83)</f>
        <v>0</v>
      </c>
      <c r="O84" s="94">
        <f t="shared" ref="O84" si="158">SUM(O81:O83)</f>
        <v>0</v>
      </c>
      <c r="P84" s="28">
        <f t="shared" si="84"/>
        <v>0</v>
      </c>
      <c r="Q84" s="94">
        <f>SUM(Q81:Q83)</f>
        <v>0</v>
      </c>
      <c r="R84" s="94">
        <f t="shared" ref="R84" si="159">SUM(R81:R83)</f>
        <v>0</v>
      </c>
      <c r="S84" s="94">
        <f t="shared" ref="S84" si="160">SUM(S81:S83)</f>
        <v>0</v>
      </c>
      <c r="T84" s="28">
        <f t="shared" si="85"/>
        <v>0</v>
      </c>
      <c r="U84" s="94">
        <f>SUM(U81:U83)</f>
        <v>0</v>
      </c>
      <c r="V84" s="94">
        <f t="shared" ref="V84" si="161">SUM(V81:V83)</f>
        <v>0</v>
      </c>
      <c r="W84" s="94">
        <f t="shared" ref="W84" si="162">SUM(W81:W83)</f>
        <v>0</v>
      </c>
      <c r="X84" s="28">
        <f t="shared" si="86"/>
        <v>0</v>
      </c>
      <c r="Y84" s="28">
        <f t="shared" si="143"/>
        <v>0</v>
      </c>
      <c r="Z84" s="28">
        <f t="shared" si="144"/>
        <v>0</v>
      </c>
      <c r="AA84" s="28">
        <f t="shared" si="145"/>
        <v>0</v>
      </c>
      <c r="AB84" s="28">
        <f t="shared" si="146"/>
        <v>0</v>
      </c>
    </row>
    <row r="85" spans="1:28" ht="38.25" x14ac:dyDescent="0.25">
      <c r="A85" s="151" t="s">
        <v>306</v>
      </c>
      <c r="B85" s="151"/>
      <c r="C85" s="23" t="s">
        <v>261</v>
      </c>
      <c r="D85" s="23" t="s">
        <v>262</v>
      </c>
      <c r="E85" s="24">
        <v>0</v>
      </c>
      <c r="F85" s="24"/>
      <c r="G85" s="24"/>
      <c r="H85" s="24">
        <f t="shared" si="65"/>
        <v>0</v>
      </c>
      <c r="I85" s="91">
        <v>0</v>
      </c>
      <c r="J85" s="91">
        <v>0</v>
      </c>
      <c r="K85" s="91">
        <v>0</v>
      </c>
      <c r="L85" s="24">
        <f t="shared" si="83"/>
        <v>0</v>
      </c>
      <c r="M85" s="91">
        <v>0</v>
      </c>
      <c r="N85" s="91">
        <v>0</v>
      </c>
      <c r="O85" s="91">
        <v>0</v>
      </c>
      <c r="P85" s="24">
        <f t="shared" si="84"/>
        <v>0</v>
      </c>
      <c r="Q85" s="91">
        <v>0</v>
      </c>
      <c r="R85" s="91">
        <v>0</v>
      </c>
      <c r="S85" s="91">
        <v>0</v>
      </c>
      <c r="T85" s="24">
        <f t="shared" si="85"/>
        <v>0</v>
      </c>
      <c r="U85" s="91">
        <v>0</v>
      </c>
      <c r="V85" s="91">
        <v>0</v>
      </c>
      <c r="W85" s="91">
        <v>0</v>
      </c>
      <c r="X85" s="24">
        <f t="shared" si="86"/>
        <v>0</v>
      </c>
      <c r="Y85" s="24">
        <f t="shared" si="143"/>
        <v>0</v>
      </c>
      <c r="Z85" s="24">
        <f t="shared" si="144"/>
        <v>0</v>
      </c>
      <c r="AA85" s="24">
        <f t="shared" si="145"/>
        <v>0</v>
      </c>
      <c r="AB85" s="28">
        <f t="shared" si="146"/>
        <v>0</v>
      </c>
    </row>
    <row r="86" spans="1:28" ht="25.5" x14ac:dyDescent="0.25">
      <c r="A86" s="151" t="s">
        <v>307</v>
      </c>
      <c r="B86" s="151"/>
      <c r="C86" s="23" t="s">
        <v>263</v>
      </c>
      <c r="D86" s="23" t="s">
        <v>264</v>
      </c>
      <c r="E86" s="24">
        <v>0</v>
      </c>
      <c r="F86" s="24"/>
      <c r="G86" s="24"/>
      <c r="H86" s="24">
        <f t="shared" si="65"/>
        <v>0</v>
      </c>
      <c r="I86" s="91">
        <v>0</v>
      </c>
      <c r="J86" s="91">
        <v>0</v>
      </c>
      <c r="K86" s="91">
        <v>0</v>
      </c>
      <c r="L86" s="24">
        <f t="shared" si="83"/>
        <v>0</v>
      </c>
      <c r="M86" s="91">
        <v>0</v>
      </c>
      <c r="N86" s="91">
        <v>0</v>
      </c>
      <c r="O86" s="91">
        <v>0</v>
      </c>
      <c r="P86" s="24">
        <f t="shared" si="84"/>
        <v>0</v>
      </c>
      <c r="Q86" s="91">
        <v>0</v>
      </c>
      <c r="R86" s="91">
        <v>0</v>
      </c>
      <c r="S86" s="91">
        <v>0</v>
      </c>
      <c r="T86" s="24">
        <f t="shared" si="85"/>
        <v>0</v>
      </c>
      <c r="U86" s="91">
        <v>0</v>
      </c>
      <c r="V86" s="91">
        <v>0</v>
      </c>
      <c r="W86" s="91">
        <v>0</v>
      </c>
      <c r="X86" s="24">
        <f t="shared" si="86"/>
        <v>0</v>
      </c>
      <c r="Y86" s="24">
        <f t="shared" si="143"/>
        <v>0</v>
      </c>
      <c r="Z86" s="24">
        <f t="shared" si="144"/>
        <v>0</v>
      </c>
      <c r="AA86" s="24">
        <f t="shared" si="145"/>
        <v>0</v>
      </c>
      <c r="AB86" s="28">
        <f t="shared" si="146"/>
        <v>0</v>
      </c>
    </row>
    <row r="87" spans="1:28" ht="38.25" x14ac:dyDescent="0.25">
      <c r="A87" s="151" t="s">
        <v>308</v>
      </c>
      <c r="B87" s="151"/>
      <c r="C87" s="23" t="s">
        <v>265</v>
      </c>
      <c r="D87" s="23" t="s">
        <v>266</v>
      </c>
      <c r="E87" s="24">
        <v>0</v>
      </c>
      <c r="F87" s="24"/>
      <c r="G87" s="24"/>
      <c r="H87" s="24">
        <f t="shared" si="65"/>
        <v>0</v>
      </c>
      <c r="I87" s="91">
        <v>0</v>
      </c>
      <c r="J87" s="91">
        <v>0</v>
      </c>
      <c r="K87" s="91">
        <v>0</v>
      </c>
      <c r="L87" s="24">
        <f t="shared" si="83"/>
        <v>0</v>
      </c>
      <c r="M87" s="91">
        <v>0</v>
      </c>
      <c r="N87" s="91">
        <v>0</v>
      </c>
      <c r="O87" s="91">
        <v>0</v>
      </c>
      <c r="P87" s="24">
        <f t="shared" si="84"/>
        <v>0</v>
      </c>
      <c r="Q87" s="91">
        <v>0</v>
      </c>
      <c r="R87" s="91">
        <v>0</v>
      </c>
      <c r="S87" s="91">
        <v>0</v>
      </c>
      <c r="T87" s="24">
        <f t="shared" si="85"/>
        <v>0</v>
      </c>
      <c r="U87" s="91">
        <v>0</v>
      </c>
      <c r="V87" s="91">
        <v>0</v>
      </c>
      <c r="W87" s="91">
        <v>0</v>
      </c>
      <c r="X87" s="24">
        <f t="shared" si="86"/>
        <v>0</v>
      </c>
      <c r="Y87" s="24">
        <f t="shared" si="143"/>
        <v>0</v>
      </c>
      <c r="Z87" s="24">
        <f t="shared" si="144"/>
        <v>0</v>
      </c>
      <c r="AA87" s="24">
        <f t="shared" si="145"/>
        <v>0</v>
      </c>
      <c r="AB87" s="28">
        <f t="shared" si="146"/>
        <v>0</v>
      </c>
    </row>
    <row r="88" spans="1:28" ht="25.5" x14ac:dyDescent="0.25">
      <c r="A88" s="151" t="s">
        <v>309</v>
      </c>
      <c r="B88" s="151"/>
      <c r="C88" s="23" t="s">
        <v>267</v>
      </c>
      <c r="D88" s="23" t="s">
        <v>268</v>
      </c>
      <c r="E88" s="24">
        <v>0</v>
      </c>
      <c r="F88" s="24"/>
      <c r="G88" s="24"/>
      <c r="H88" s="24">
        <f t="shared" si="65"/>
        <v>0</v>
      </c>
      <c r="I88" s="91">
        <v>0</v>
      </c>
      <c r="J88" s="91">
        <v>0</v>
      </c>
      <c r="K88" s="91">
        <v>0</v>
      </c>
      <c r="L88" s="24">
        <f t="shared" si="83"/>
        <v>0</v>
      </c>
      <c r="M88" s="91">
        <v>0</v>
      </c>
      <c r="N88" s="91">
        <v>0</v>
      </c>
      <c r="O88" s="91">
        <v>0</v>
      </c>
      <c r="P88" s="24">
        <f t="shared" si="84"/>
        <v>0</v>
      </c>
      <c r="Q88" s="91">
        <v>0</v>
      </c>
      <c r="R88" s="91">
        <v>0</v>
      </c>
      <c r="S88" s="91">
        <v>0</v>
      </c>
      <c r="T88" s="24">
        <f t="shared" si="85"/>
        <v>0</v>
      </c>
      <c r="U88" s="91">
        <v>0</v>
      </c>
      <c r="V88" s="91">
        <v>0</v>
      </c>
      <c r="W88" s="91">
        <v>0</v>
      </c>
      <c r="X88" s="24">
        <f t="shared" si="86"/>
        <v>0</v>
      </c>
      <c r="Y88" s="24">
        <f t="shared" si="143"/>
        <v>0</v>
      </c>
      <c r="Z88" s="24">
        <f t="shared" si="144"/>
        <v>0</v>
      </c>
      <c r="AA88" s="24">
        <f t="shared" si="145"/>
        <v>0</v>
      </c>
      <c r="AB88" s="28">
        <f t="shared" si="146"/>
        <v>0</v>
      </c>
    </row>
    <row r="89" spans="1:28" ht="25.5" x14ac:dyDescent="0.25">
      <c r="A89" s="154" t="s">
        <v>310</v>
      </c>
      <c r="B89" s="154"/>
      <c r="C89" s="13" t="s">
        <v>388</v>
      </c>
      <c r="D89" s="13" t="s">
        <v>269</v>
      </c>
      <c r="E89" s="28">
        <f>SUM(E85:E88)</f>
        <v>0</v>
      </c>
      <c r="F89" s="28">
        <f t="shared" ref="F89:G89" si="163">SUM(F85:F88)</f>
        <v>0</v>
      </c>
      <c r="G89" s="28">
        <f t="shared" si="163"/>
        <v>0</v>
      </c>
      <c r="H89" s="28">
        <f t="shared" si="65"/>
        <v>0</v>
      </c>
      <c r="I89" s="94">
        <f>SUM(I85:I88)</f>
        <v>0</v>
      </c>
      <c r="J89" s="94">
        <f t="shared" ref="J89:K89" si="164">SUM(J85:J88)</f>
        <v>0</v>
      </c>
      <c r="K89" s="94">
        <f t="shared" si="164"/>
        <v>0</v>
      </c>
      <c r="L89" s="28">
        <f t="shared" si="83"/>
        <v>0</v>
      </c>
      <c r="M89" s="94">
        <f>SUM(M85:M88)</f>
        <v>0</v>
      </c>
      <c r="N89" s="94">
        <f t="shared" ref="N89" si="165">SUM(N85:N88)</f>
        <v>0</v>
      </c>
      <c r="O89" s="94">
        <f t="shared" ref="O89" si="166">SUM(O85:O88)</f>
        <v>0</v>
      </c>
      <c r="P89" s="28">
        <f t="shared" si="84"/>
        <v>0</v>
      </c>
      <c r="Q89" s="94">
        <f>SUM(Q85:Q88)</f>
        <v>0</v>
      </c>
      <c r="R89" s="94">
        <f t="shared" ref="R89" si="167">SUM(R85:R88)</f>
        <v>0</v>
      </c>
      <c r="S89" s="94">
        <f t="shared" ref="S89" si="168">SUM(S85:S88)</f>
        <v>0</v>
      </c>
      <c r="T89" s="28">
        <f t="shared" si="85"/>
        <v>0</v>
      </c>
      <c r="U89" s="94">
        <f>SUM(U85:U88)</f>
        <v>0</v>
      </c>
      <c r="V89" s="94">
        <f t="shared" ref="V89" si="169">SUM(V85:V88)</f>
        <v>0</v>
      </c>
      <c r="W89" s="94">
        <f t="shared" ref="W89" si="170">SUM(W85:W88)</f>
        <v>0</v>
      </c>
      <c r="X89" s="28">
        <f t="shared" si="86"/>
        <v>0</v>
      </c>
      <c r="Y89" s="24">
        <f t="shared" si="143"/>
        <v>0</v>
      </c>
      <c r="Z89" s="24">
        <f t="shared" si="144"/>
        <v>0</v>
      </c>
      <c r="AA89" s="24">
        <f t="shared" si="145"/>
        <v>0</v>
      </c>
      <c r="AB89" s="28">
        <f t="shared" si="146"/>
        <v>0</v>
      </c>
    </row>
    <row r="90" spans="1:28" ht="25.5" x14ac:dyDescent="0.25">
      <c r="A90" s="151" t="s">
        <v>311</v>
      </c>
      <c r="B90" s="151"/>
      <c r="C90" s="23" t="s">
        <v>25</v>
      </c>
      <c r="D90" s="23" t="s">
        <v>270</v>
      </c>
      <c r="E90" s="24">
        <v>101000000</v>
      </c>
      <c r="F90" s="24">
        <v>53475000</v>
      </c>
      <c r="G90" s="24"/>
      <c r="H90" s="24">
        <f t="shared" si="65"/>
        <v>154475000</v>
      </c>
      <c r="I90" s="91">
        <v>13119023</v>
      </c>
      <c r="J90" s="91">
        <v>61571278</v>
      </c>
      <c r="K90" s="91"/>
      <c r="L90" s="24">
        <f t="shared" si="83"/>
        <v>74690301</v>
      </c>
      <c r="M90" s="91"/>
      <c r="N90" s="91"/>
      <c r="O90" s="91"/>
      <c r="P90" s="24">
        <f t="shared" si="84"/>
        <v>0</v>
      </c>
      <c r="Q90" s="91"/>
      <c r="R90" s="91"/>
      <c r="S90" s="91"/>
      <c r="T90" s="24">
        <f t="shared" si="85"/>
        <v>0</v>
      </c>
      <c r="U90" s="91"/>
      <c r="V90" s="91"/>
      <c r="W90" s="91"/>
      <c r="X90" s="24">
        <f t="shared" si="86"/>
        <v>0</v>
      </c>
      <c r="Y90" s="24">
        <f t="shared" si="143"/>
        <v>114119023</v>
      </c>
      <c r="Z90" s="24">
        <f t="shared" si="144"/>
        <v>115046278</v>
      </c>
      <c r="AA90" s="24">
        <f t="shared" si="145"/>
        <v>0</v>
      </c>
      <c r="AB90" s="28">
        <f t="shared" si="146"/>
        <v>229165301</v>
      </c>
    </row>
    <row r="91" spans="1:28" ht="25.5" x14ac:dyDescent="0.25">
      <c r="A91" s="151" t="s">
        <v>312</v>
      </c>
      <c r="B91" s="151"/>
      <c r="C91" s="23" t="s">
        <v>26</v>
      </c>
      <c r="D91" s="23" t="s">
        <v>271</v>
      </c>
      <c r="E91" s="24">
        <v>0</v>
      </c>
      <c r="F91" s="24"/>
      <c r="G91" s="24"/>
      <c r="H91" s="24">
        <f t="shared" si="65"/>
        <v>0</v>
      </c>
      <c r="I91" s="91">
        <v>0</v>
      </c>
      <c r="J91" s="91">
        <v>0</v>
      </c>
      <c r="K91" s="91">
        <v>0</v>
      </c>
      <c r="L91" s="24">
        <f t="shared" si="83"/>
        <v>0</v>
      </c>
      <c r="M91" s="91">
        <v>0</v>
      </c>
      <c r="N91" s="91">
        <v>0</v>
      </c>
      <c r="O91" s="91">
        <v>0</v>
      </c>
      <c r="P91" s="24">
        <f t="shared" si="84"/>
        <v>0</v>
      </c>
      <c r="Q91" s="91">
        <v>0</v>
      </c>
      <c r="R91" s="91">
        <v>0</v>
      </c>
      <c r="S91" s="91">
        <v>0</v>
      </c>
      <c r="T91" s="24">
        <f t="shared" si="85"/>
        <v>0</v>
      </c>
      <c r="U91" s="91">
        <v>0</v>
      </c>
      <c r="V91" s="91">
        <v>0</v>
      </c>
      <c r="W91" s="91">
        <v>0</v>
      </c>
      <c r="X91" s="24">
        <f t="shared" si="86"/>
        <v>0</v>
      </c>
      <c r="Y91" s="24">
        <f t="shared" si="143"/>
        <v>0</v>
      </c>
      <c r="Z91" s="24">
        <f t="shared" si="144"/>
        <v>0</v>
      </c>
      <c r="AA91" s="24">
        <f t="shared" si="145"/>
        <v>0</v>
      </c>
      <c r="AB91" s="28">
        <f t="shared" si="146"/>
        <v>0</v>
      </c>
    </row>
    <row r="92" spans="1:28" ht="25.5" x14ac:dyDescent="0.25">
      <c r="A92" s="154" t="s">
        <v>313</v>
      </c>
      <c r="B92" s="154"/>
      <c r="C92" s="13" t="s">
        <v>389</v>
      </c>
      <c r="D92" s="13" t="s">
        <v>272</v>
      </c>
      <c r="E92" s="28">
        <f>SUM(E90:E91)</f>
        <v>101000000</v>
      </c>
      <c r="F92" s="28">
        <f t="shared" ref="F92:G92" si="171">SUM(F90:F91)</f>
        <v>53475000</v>
      </c>
      <c r="G92" s="28">
        <f t="shared" si="171"/>
        <v>0</v>
      </c>
      <c r="H92" s="28">
        <f t="shared" si="65"/>
        <v>154475000</v>
      </c>
      <c r="I92" s="94">
        <f>SUM(I90:I91)</f>
        <v>13119023</v>
      </c>
      <c r="J92" s="94">
        <f t="shared" ref="J92:K92" si="172">SUM(J90:J91)</f>
        <v>61571278</v>
      </c>
      <c r="K92" s="94">
        <f t="shared" si="172"/>
        <v>0</v>
      </c>
      <c r="L92" s="28">
        <f t="shared" si="83"/>
        <v>74690301</v>
      </c>
      <c r="M92" s="94">
        <f>SUM(M90:M91)</f>
        <v>0</v>
      </c>
      <c r="N92" s="94">
        <f t="shared" ref="N92" si="173">SUM(N90:N91)</f>
        <v>0</v>
      </c>
      <c r="O92" s="94">
        <f t="shared" ref="O92" si="174">SUM(O90:O91)</f>
        <v>0</v>
      </c>
      <c r="P92" s="28">
        <f t="shared" si="84"/>
        <v>0</v>
      </c>
      <c r="Q92" s="94">
        <f>SUM(Q90:Q91)</f>
        <v>0</v>
      </c>
      <c r="R92" s="94">
        <f t="shared" ref="R92" si="175">SUM(R90:R91)</f>
        <v>0</v>
      </c>
      <c r="S92" s="94">
        <f t="shared" ref="S92" si="176">SUM(S90:S91)</f>
        <v>0</v>
      </c>
      <c r="T92" s="28">
        <f t="shared" si="85"/>
        <v>0</v>
      </c>
      <c r="U92" s="94">
        <f>SUM(U90:U91)</f>
        <v>0</v>
      </c>
      <c r="V92" s="94">
        <f t="shared" ref="V92" si="177">SUM(V90:V91)</f>
        <v>0</v>
      </c>
      <c r="W92" s="94">
        <f t="shared" ref="W92" si="178">SUM(W90:W91)</f>
        <v>0</v>
      </c>
      <c r="X92" s="28">
        <f t="shared" si="86"/>
        <v>0</v>
      </c>
      <c r="Y92" s="28">
        <f t="shared" si="143"/>
        <v>114119023</v>
      </c>
      <c r="Z92" s="28">
        <f t="shared" si="144"/>
        <v>115046278</v>
      </c>
      <c r="AA92" s="28">
        <f t="shared" si="145"/>
        <v>0</v>
      </c>
      <c r="AB92" s="28">
        <f t="shared" si="146"/>
        <v>229165301</v>
      </c>
    </row>
    <row r="93" spans="1:28" ht="25.5" x14ac:dyDescent="0.25">
      <c r="A93" s="154" t="s">
        <v>314</v>
      </c>
      <c r="B93" s="154"/>
      <c r="C93" s="13" t="s">
        <v>27</v>
      </c>
      <c r="D93" s="13" t="s">
        <v>273</v>
      </c>
      <c r="E93" s="28"/>
      <c r="F93" s="28"/>
      <c r="G93" s="28"/>
      <c r="H93" s="28">
        <f t="shared" si="65"/>
        <v>0</v>
      </c>
      <c r="I93" s="94"/>
      <c r="J93" s="94"/>
      <c r="K93" s="94"/>
      <c r="L93" s="28">
        <f t="shared" si="83"/>
        <v>0</v>
      </c>
      <c r="M93" s="94"/>
      <c r="N93" s="94"/>
      <c r="O93" s="94"/>
      <c r="P93" s="28">
        <f t="shared" si="84"/>
        <v>0</v>
      </c>
      <c r="Q93" s="94"/>
      <c r="R93" s="94"/>
      <c r="S93" s="94"/>
      <c r="T93" s="28">
        <f t="shared" si="85"/>
        <v>0</v>
      </c>
      <c r="U93" s="94"/>
      <c r="V93" s="94"/>
      <c r="W93" s="94"/>
      <c r="X93" s="28">
        <f t="shared" si="86"/>
        <v>0</v>
      </c>
      <c r="Y93" s="24">
        <f t="shared" si="143"/>
        <v>0</v>
      </c>
      <c r="Z93" s="24">
        <f t="shared" si="144"/>
        <v>0</v>
      </c>
      <c r="AA93" s="24">
        <f t="shared" si="145"/>
        <v>0</v>
      </c>
      <c r="AB93" s="28">
        <f t="shared" si="146"/>
        <v>0</v>
      </c>
    </row>
    <row r="94" spans="1:28" ht="25.5" x14ac:dyDescent="0.25">
      <c r="A94" s="154" t="s">
        <v>315</v>
      </c>
      <c r="B94" s="154"/>
      <c r="C94" s="13" t="s">
        <v>28</v>
      </c>
      <c r="D94" s="13" t="s">
        <v>274</v>
      </c>
      <c r="E94" s="28">
        <v>0</v>
      </c>
      <c r="F94" s="28"/>
      <c r="G94" s="28"/>
      <c r="H94" s="28">
        <f t="shared" si="65"/>
        <v>0</v>
      </c>
      <c r="I94" s="94">
        <v>0</v>
      </c>
      <c r="J94" s="94">
        <v>0</v>
      </c>
      <c r="K94" s="94">
        <v>0</v>
      </c>
      <c r="L94" s="28">
        <f t="shared" si="83"/>
        <v>0</v>
      </c>
      <c r="M94" s="94">
        <v>0</v>
      </c>
      <c r="N94" s="94">
        <v>0</v>
      </c>
      <c r="O94" s="94">
        <v>0</v>
      </c>
      <c r="P94" s="28">
        <f t="shared" si="84"/>
        <v>0</v>
      </c>
      <c r="Q94" s="94">
        <v>0</v>
      </c>
      <c r="R94" s="94">
        <v>0</v>
      </c>
      <c r="S94" s="94">
        <v>0</v>
      </c>
      <c r="T94" s="28">
        <f t="shared" si="85"/>
        <v>0</v>
      </c>
      <c r="U94" s="94">
        <v>0</v>
      </c>
      <c r="V94" s="94">
        <v>0</v>
      </c>
      <c r="W94" s="94">
        <v>0</v>
      </c>
      <c r="X94" s="28">
        <f t="shared" si="86"/>
        <v>0</v>
      </c>
      <c r="Y94" s="24">
        <f t="shared" si="143"/>
        <v>0</v>
      </c>
      <c r="Z94" s="24">
        <f t="shared" si="144"/>
        <v>0</v>
      </c>
      <c r="AA94" s="24">
        <f t="shared" si="145"/>
        <v>0</v>
      </c>
      <c r="AB94" s="28">
        <f t="shared" si="146"/>
        <v>0</v>
      </c>
    </row>
    <row r="95" spans="1:28" ht="25.5" x14ac:dyDescent="0.25">
      <c r="A95" s="154" t="s">
        <v>316</v>
      </c>
      <c r="B95" s="154"/>
      <c r="C95" s="13" t="s">
        <v>275</v>
      </c>
      <c r="D95" s="13" t="s">
        <v>276</v>
      </c>
      <c r="E95" s="28">
        <v>0</v>
      </c>
      <c r="F95" s="28"/>
      <c r="G95" s="28"/>
      <c r="H95" s="28">
        <f t="shared" si="65"/>
        <v>0</v>
      </c>
      <c r="I95" s="94">
        <v>0</v>
      </c>
      <c r="J95" s="94">
        <v>0</v>
      </c>
      <c r="K95" s="94">
        <v>0</v>
      </c>
      <c r="L95" s="28">
        <f t="shared" si="83"/>
        <v>0</v>
      </c>
      <c r="M95" s="94">
        <v>0</v>
      </c>
      <c r="N95" s="94">
        <v>0</v>
      </c>
      <c r="O95" s="94">
        <v>0</v>
      </c>
      <c r="P95" s="28">
        <f t="shared" si="84"/>
        <v>0</v>
      </c>
      <c r="Q95" s="94">
        <v>0</v>
      </c>
      <c r="R95" s="94">
        <v>0</v>
      </c>
      <c r="S95" s="94">
        <v>0</v>
      </c>
      <c r="T95" s="28">
        <f t="shared" si="85"/>
        <v>0</v>
      </c>
      <c r="U95" s="94">
        <v>0</v>
      </c>
      <c r="V95" s="94">
        <v>0</v>
      </c>
      <c r="W95" s="94">
        <v>0</v>
      </c>
      <c r="X95" s="28">
        <f t="shared" si="86"/>
        <v>0</v>
      </c>
      <c r="Y95" s="24">
        <f t="shared" si="143"/>
        <v>0</v>
      </c>
      <c r="Z95" s="24">
        <f t="shared" si="144"/>
        <v>0</v>
      </c>
      <c r="AA95" s="24">
        <f t="shared" si="145"/>
        <v>0</v>
      </c>
      <c r="AB95" s="28">
        <f t="shared" si="146"/>
        <v>0</v>
      </c>
    </row>
    <row r="96" spans="1:28" ht="25.5" x14ac:dyDescent="0.25">
      <c r="A96" s="154" t="s">
        <v>317</v>
      </c>
      <c r="B96" s="154"/>
      <c r="C96" s="13" t="s">
        <v>277</v>
      </c>
      <c r="D96" s="13" t="s">
        <v>278</v>
      </c>
      <c r="E96" s="28">
        <v>0</v>
      </c>
      <c r="F96" s="28"/>
      <c r="G96" s="28"/>
      <c r="H96" s="28">
        <f t="shared" ref="H96:H111" si="179">E96+F96+G96</f>
        <v>0</v>
      </c>
      <c r="I96" s="94">
        <v>0</v>
      </c>
      <c r="J96" s="94">
        <v>0</v>
      </c>
      <c r="K96" s="94">
        <v>0</v>
      </c>
      <c r="L96" s="28">
        <f t="shared" si="83"/>
        <v>0</v>
      </c>
      <c r="M96" s="94">
        <v>0</v>
      </c>
      <c r="N96" s="94">
        <v>0</v>
      </c>
      <c r="O96" s="94">
        <v>0</v>
      </c>
      <c r="P96" s="28">
        <f t="shared" si="84"/>
        <v>0</v>
      </c>
      <c r="Q96" s="94">
        <v>0</v>
      </c>
      <c r="R96" s="94">
        <v>0</v>
      </c>
      <c r="S96" s="94">
        <v>0</v>
      </c>
      <c r="T96" s="28">
        <f t="shared" si="85"/>
        <v>0</v>
      </c>
      <c r="U96" s="94">
        <v>0</v>
      </c>
      <c r="V96" s="94">
        <v>0</v>
      </c>
      <c r="W96" s="94">
        <v>0</v>
      </c>
      <c r="X96" s="28">
        <f t="shared" si="86"/>
        <v>0</v>
      </c>
      <c r="Y96" s="24">
        <f t="shared" si="143"/>
        <v>0</v>
      </c>
      <c r="Z96" s="24">
        <f t="shared" si="144"/>
        <v>0</v>
      </c>
      <c r="AA96" s="24">
        <f t="shared" si="145"/>
        <v>0</v>
      </c>
      <c r="AB96" s="28">
        <f t="shared" si="146"/>
        <v>0</v>
      </c>
    </row>
    <row r="97" spans="1:28" ht="25.5" x14ac:dyDescent="0.25">
      <c r="A97" s="154" t="s">
        <v>318</v>
      </c>
      <c r="B97" s="154"/>
      <c r="C97" s="13" t="s">
        <v>279</v>
      </c>
      <c r="D97" s="13" t="s">
        <v>280</v>
      </c>
      <c r="E97" s="28">
        <v>0</v>
      </c>
      <c r="F97" s="28"/>
      <c r="G97" s="28"/>
      <c r="H97" s="28">
        <f t="shared" si="179"/>
        <v>0</v>
      </c>
      <c r="I97" s="94">
        <v>0</v>
      </c>
      <c r="J97" s="94">
        <v>0</v>
      </c>
      <c r="K97" s="94">
        <v>0</v>
      </c>
      <c r="L97" s="28">
        <f t="shared" si="83"/>
        <v>0</v>
      </c>
      <c r="M97" s="94">
        <v>0</v>
      </c>
      <c r="N97" s="94">
        <v>0</v>
      </c>
      <c r="O97" s="94">
        <v>0</v>
      </c>
      <c r="P97" s="28">
        <f t="shared" si="84"/>
        <v>0</v>
      </c>
      <c r="Q97" s="94">
        <v>0</v>
      </c>
      <c r="R97" s="94">
        <v>0</v>
      </c>
      <c r="S97" s="94">
        <v>0</v>
      </c>
      <c r="T97" s="28">
        <f t="shared" si="85"/>
        <v>0</v>
      </c>
      <c r="U97" s="94">
        <v>0</v>
      </c>
      <c r="V97" s="94">
        <v>0</v>
      </c>
      <c r="W97" s="94">
        <v>0</v>
      </c>
      <c r="X97" s="28">
        <f t="shared" si="86"/>
        <v>0</v>
      </c>
      <c r="Y97" s="24">
        <f t="shared" si="143"/>
        <v>0</v>
      </c>
      <c r="Z97" s="24">
        <f t="shared" si="144"/>
        <v>0</v>
      </c>
      <c r="AA97" s="24">
        <f t="shared" si="145"/>
        <v>0</v>
      </c>
      <c r="AB97" s="28">
        <f t="shared" si="146"/>
        <v>0</v>
      </c>
    </row>
    <row r="98" spans="1:28" ht="25.5" x14ac:dyDescent="0.25">
      <c r="A98" s="151" t="s">
        <v>319</v>
      </c>
      <c r="B98" s="151"/>
      <c r="C98" s="23" t="s">
        <v>281</v>
      </c>
      <c r="D98" s="23" t="s">
        <v>282</v>
      </c>
      <c r="E98" s="24">
        <v>0</v>
      </c>
      <c r="F98" s="24"/>
      <c r="G98" s="24"/>
      <c r="H98" s="24">
        <f t="shared" si="179"/>
        <v>0</v>
      </c>
      <c r="I98" s="91">
        <v>0</v>
      </c>
      <c r="J98" s="91">
        <v>0</v>
      </c>
      <c r="K98" s="91">
        <v>0</v>
      </c>
      <c r="L98" s="24">
        <f t="shared" si="83"/>
        <v>0</v>
      </c>
      <c r="M98" s="91">
        <v>0</v>
      </c>
      <c r="N98" s="91">
        <v>0</v>
      </c>
      <c r="O98" s="91">
        <v>0</v>
      </c>
      <c r="P98" s="24">
        <f t="shared" si="84"/>
        <v>0</v>
      </c>
      <c r="Q98" s="91">
        <v>0</v>
      </c>
      <c r="R98" s="91">
        <v>0</v>
      </c>
      <c r="S98" s="91">
        <v>0</v>
      </c>
      <c r="T98" s="24">
        <f t="shared" si="85"/>
        <v>0</v>
      </c>
      <c r="U98" s="91">
        <v>0</v>
      </c>
      <c r="V98" s="91">
        <v>0</v>
      </c>
      <c r="W98" s="91">
        <v>0</v>
      </c>
      <c r="X98" s="24">
        <f t="shared" si="86"/>
        <v>0</v>
      </c>
      <c r="Y98" s="24">
        <f t="shared" si="143"/>
        <v>0</v>
      </c>
      <c r="Z98" s="24">
        <f t="shared" si="144"/>
        <v>0</v>
      </c>
      <c r="AA98" s="24">
        <f t="shared" si="145"/>
        <v>0</v>
      </c>
      <c r="AB98" s="28">
        <f t="shared" si="146"/>
        <v>0</v>
      </c>
    </row>
    <row r="99" spans="1:28" ht="25.5" x14ac:dyDescent="0.25">
      <c r="A99" s="151" t="s">
        <v>320</v>
      </c>
      <c r="B99" s="151"/>
      <c r="C99" s="23" t="s">
        <v>283</v>
      </c>
      <c r="D99" s="23" t="s">
        <v>284</v>
      </c>
      <c r="E99" s="24">
        <v>0</v>
      </c>
      <c r="F99" s="24"/>
      <c r="G99" s="24"/>
      <c r="H99" s="24">
        <f t="shared" si="179"/>
        <v>0</v>
      </c>
      <c r="I99" s="91">
        <v>0</v>
      </c>
      <c r="J99" s="91">
        <v>0</v>
      </c>
      <c r="K99" s="91">
        <v>0</v>
      </c>
      <c r="L99" s="24">
        <f t="shared" ref="L99:L111" si="180">I99+J99+K99</f>
        <v>0</v>
      </c>
      <c r="M99" s="91">
        <v>0</v>
      </c>
      <c r="N99" s="91">
        <v>0</v>
      </c>
      <c r="O99" s="91">
        <v>0</v>
      </c>
      <c r="P99" s="24">
        <f t="shared" ref="P99:P111" si="181">M99+N99+O99</f>
        <v>0</v>
      </c>
      <c r="Q99" s="91">
        <v>0</v>
      </c>
      <c r="R99" s="91">
        <v>0</v>
      </c>
      <c r="S99" s="91">
        <v>0</v>
      </c>
      <c r="T99" s="24">
        <f t="shared" ref="T99:T111" si="182">Q99+R99+S99</f>
        <v>0</v>
      </c>
      <c r="U99" s="91">
        <v>0</v>
      </c>
      <c r="V99" s="91">
        <v>0</v>
      </c>
      <c r="W99" s="91">
        <v>0</v>
      </c>
      <c r="X99" s="24">
        <f t="shared" ref="X99:X111" si="183">U99+V99+W99</f>
        <v>0</v>
      </c>
      <c r="Y99" s="24">
        <f t="shared" si="143"/>
        <v>0</v>
      </c>
      <c r="Z99" s="24">
        <f t="shared" si="144"/>
        <v>0</v>
      </c>
      <c r="AA99" s="24">
        <f t="shared" si="145"/>
        <v>0</v>
      </c>
      <c r="AB99" s="28">
        <f t="shared" si="146"/>
        <v>0</v>
      </c>
    </row>
    <row r="100" spans="1:28" ht="25.5" x14ac:dyDescent="0.25">
      <c r="A100" s="154" t="s">
        <v>321</v>
      </c>
      <c r="B100" s="154"/>
      <c r="C100" s="13" t="s">
        <v>390</v>
      </c>
      <c r="D100" s="13" t="s">
        <v>285</v>
      </c>
      <c r="E100" s="28">
        <v>0</v>
      </c>
      <c r="F100" s="28"/>
      <c r="G100" s="28"/>
      <c r="H100" s="28">
        <f t="shared" si="179"/>
        <v>0</v>
      </c>
      <c r="I100" s="94">
        <v>0</v>
      </c>
      <c r="J100" s="94">
        <v>0</v>
      </c>
      <c r="K100" s="94">
        <v>0</v>
      </c>
      <c r="L100" s="28">
        <f t="shared" si="180"/>
        <v>0</v>
      </c>
      <c r="M100" s="94">
        <v>0</v>
      </c>
      <c r="N100" s="94">
        <v>0</v>
      </c>
      <c r="O100" s="94">
        <v>0</v>
      </c>
      <c r="P100" s="28">
        <f t="shared" si="181"/>
        <v>0</v>
      </c>
      <c r="Q100" s="94">
        <v>0</v>
      </c>
      <c r="R100" s="94">
        <v>0</v>
      </c>
      <c r="S100" s="94">
        <v>0</v>
      </c>
      <c r="T100" s="28">
        <f t="shared" si="182"/>
        <v>0</v>
      </c>
      <c r="U100" s="94">
        <v>0</v>
      </c>
      <c r="V100" s="94">
        <v>0</v>
      </c>
      <c r="W100" s="94">
        <v>0</v>
      </c>
      <c r="X100" s="28">
        <f t="shared" si="183"/>
        <v>0</v>
      </c>
      <c r="Y100" s="24">
        <f t="shared" si="143"/>
        <v>0</v>
      </c>
      <c r="Z100" s="24">
        <f t="shared" si="144"/>
        <v>0</v>
      </c>
      <c r="AA100" s="24">
        <f t="shared" si="145"/>
        <v>0</v>
      </c>
      <c r="AB100" s="28">
        <f t="shared" si="146"/>
        <v>0</v>
      </c>
    </row>
    <row r="101" spans="1:28" ht="25.5" x14ac:dyDescent="0.25">
      <c r="A101" s="155" t="s">
        <v>322</v>
      </c>
      <c r="B101" s="155"/>
      <c r="C101" s="30" t="s">
        <v>391</v>
      </c>
      <c r="D101" s="30" t="s">
        <v>286</v>
      </c>
      <c r="E101" s="31">
        <f>E84+E89+E92+E93+E94+E95+E96+E97+E100</f>
        <v>101000000</v>
      </c>
      <c r="F101" s="31">
        <f t="shared" ref="F101:G101" si="184">F84+F89+F92+F93+F94+F95+F96+F97+F100</f>
        <v>53475000</v>
      </c>
      <c r="G101" s="31">
        <f t="shared" si="184"/>
        <v>0</v>
      </c>
      <c r="H101" s="31">
        <f t="shared" si="179"/>
        <v>154475000</v>
      </c>
      <c r="I101" s="96">
        <f>I84+I89+I92+I93+I94+I95+I96+I97+I100</f>
        <v>13119023</v>
      </c>
      <c r="J101" s="96">
        <f t="shared" ref="J101:K101" si="185">J84+J89+J92+J93+J94+J95+J96+J97+J100</f>
        <v>61571278</v>
      </c>
      <c r="K101" s="96">
        <f t="shared" si="185"/>
        <v>0</v>
      </c>
      <c r="L101" s="31">
        <f t="shared" si="180"/>
        <v>74690301</v>
      </c>
      <c r="M101" s="96">
        <f>M84+M89+M92+M93+M94+M95+M96+M97+M100</f>
        <v>0</v>
      </c>
      <c r="N101" s="96">
        <f t="shared" ref="N101" si="186">N84+N89+N92+N93+N94+N95+N96+N97+N100</f>
        <v>0</v>
      </c>
      <c r="O101" s="96">
        <f t="shared" ref="O101" si="187">O84+O89+O92+O93+O94+O95+O96+O97+O100</f>
        <v>0</v>
      </c>
      <c r="P101" s="31">
        <f t="shared" si="181"/>
        <v>0</v>
      </c>
      <c r="Q101" s="96">
        <f>Q84+Q89+Q92+Q93+Q94+Q95+Q96+Q97+Q100</f>
        <v>0</v>
      </c>
      <c r="R101" s="96">
        <f t="shared" ref="R101" si="188">R84+R89+R92+R93+R94+R95+R96+R97+R100</f>
        <v>0</v>
      </c>
      <c r="S101" s="96">
        <f t="shared" ref="S101" si="189">S84+S89+S92+S93+S94+S95+S96+S97+S100</f>
        <v>0</v>
      </c>
      <c r="T101" s="31">
        <f t="shared" si="182"/>
        <v>0</v>
      </c>
      <c r="U101" s="96">
        <f>U84+U89+U92+U93+U94+U95+U96+U97+U100</f>
        <v>0</v>
      </c>
      <c r="V101" s="96">
        <f t="shared" ref="V101" si="190">V84+V89+V92+V93+V94+V95+V96+V97+V100</f>
        <v>0</v>
      </c>
      <c r="W101" s="96">
        <f t="shared" ref="W101" si="191">W84+W89+W92+W93+W94+W95+W96+W97+W100</f>
        <v>0</v>
      </c>
      <c r="X101" s="31">
        <f t="shared" si="183"/>
        <v>0</v>
      </c>
      <c r="Y101" s="96">
        <f t="shared" si="143"/>
        <v>114119023</v>
      </c>
      <c r="Z101" s="96">
        <f t="shared" si="144"/>
        <v>115046278</v>
      </c>
      <c r="AA101" s="96">
        <f t="shared" si="145"/>
        <v>0</v>
      </c>
      <c r="AB101" s="96">
        <f t="shared" si="146"/>
        <v>229165301</v>
      </c>
    </row>
    <row r="102" spans="1:28" ht="38.25" x14ac:dyDescent="0.25">
      <c r="A102" s="154" t="s">
        <v>323</v>
      </c>
      <c r="B102" s="154"/>
      <c r="C102" s="13" t="s">
        <v>287</v>
      </c>
      <c r="D102" s="13" t="s">
        <v>288</v>
      </c>
      <c r="E102" s="28">
        <v>0</v>
      </c>
      <c r="F102" s="28"/>
      <c r="G102" s="28"/>
      <c r="H102" s="28">
        <f t="shared" si="179"/>
        <v>0</v>
      </c>
      <c r="I102" s="94">
        <v>0</v>
      </c>
      <c r="J102" s="94">
        <v>0</v>
      </c>
      <c r="K102" s="94">
        <v>0</v>
      </c>
      <c r="L102" s="28">
        <f t="shared" si="180"/>
        <v>0</v>
      </c>
      <c r="M102" s="94">
        <v>0</v>
      </c>
      <c r="N102" s="94">
        <v>0</v>
      </c>
      <c r="O102" s="94">
        <v>0</v>
      </c>
      <c r="P102" s="28">
        <f t="shared" si="181"/>
        <v>0</v>
      </c>
      <c r="Q102" s="94">
        <v>0</v>
      </c>
      <c r="R102" s="94">
        <v>0</v>
      </c>
      <c r="S102" s="94">
        <v>0</v>
      </c>
      <c r="T102" s="28">
        <f t="shared" si="182"/>
        <v>0</v>
      </c>
      <c r="U102" s="94">
        <v>0</v>
      </c>
      <c r="V102" s="94">
        <v>0</v>
      </c>
      <c r="W102" s="94">
        <v>0</v>
      </c>
      <c r="X102" s="28">
        <f t="shared" si="183"/>
        <v>0</v>
      </c>
      <c r="Y102" s="24">
        <f t="shared" si="143"/>
        <v>0</v>
      </c>
      <c r="Z102" s="24">
        <f t="shared" si="144"/>
        <v>0</v>
      </c>
      <c r="AA102" s="24">
        <f t="shared" si="145"/>
        <v>0</v>
      </c>
      <c r="AB102" s="28">
        <f t="shared" si="146"/>
        <v>0</v>
      </c>
    </row>
    <row r="103" spans="1:28" ht="38.25" x14ac:dyDescent="0.25">
      <c r="A103" s="154" t="s">
        <v>324</v>
      </c>
      <c r="B103" s="154"/>
      <c r="C103" s="13" t="s">
        <v>289</v>
      </c>
      <c r="D103" s="13" t="s">
        <v>290</v>
      </c>
      <c r="E103" s="28">
        <v>0</v>
      </c>
      <c r="F103" s="28"/>
      <c r="G103" s="28"/>
      <c r="H103" s="28">
        <f t="shared" si="179"/>
        <v>0</v>
      </c>
      <c r="I103" s="94">
        <v>0</v>
      </c>
      <c r="J103" s="94">
        <v>0</v>
      </c>
      <c r="K103" s="94">
        <v>0</v>
      </c>
      <c r="L103" s="28">
        <f t="shared" si="180"/>
        <v>0</v>
      </c>
      <c r="M103" s="94">
        <v>0</v>
      </c>
      <c r="N103" s="94">
        <v>0</v>
      </c>
      <c r="O103" s="94">
        <v>0</v>
      </c>
      <c r="P103" s="28">
        <f t="shared" si="181"/>
        <v>0</v>
      </c>
      <c r="Q103" s="94">
        <v>0</v>
      </c>
      <c r="R103" s="94">
        <v>0</v>
      </c>
      <c r="S103" s="94">
        <v>0</v>
      </c>
      <c r="T103" s="28">
        <f t="shared" si="182"/>
        <v>0</v>
      </c>
      <c r="U103" s="94">
        <v>0</v>
      </c>
      <c r="V103" s="94">
        <v>0</v>
      </c>
      <c r="W103" s="94">
        <v>0</v>
      </c>
      <c r="X103" s="28">
        <f t="shared" si="183"/>
        <v>0</v>
      </c>
      <c r="Y103" s="24">
        <f t="shared" si="143"/>
        <v>0</v>
      </c>
      <c r="Z103" s="24">
        <f t="shared" si="144"/>
        <v>0</v>
      </c>
      <c r="AA103" s="24">
        <f t="shared" si="145"/>
        <v>0</v>
      </c>
      <c r="AB103" s="28">
        <f t="shared" si="146"/>
        <v>0</v>
      </c>
    </row>
    <row r="104" spans="1:28" ht="25.5" x14ac:dyDescent="0.25">
      <c r="A104" s="154" t="s">
        <v>325</v>
      </c>
      <c r="B104" s="154"/>
      <c r="C104" s="13" t="s">
        <v>29</v>
      </c>
      <c r="D104" s="13" t="s">
        <v>291</v>
      </c>
      <c r="E104" s="28">
        <v>0</v>
      </c>
      <c r="F104" s="28"/>
      <c r="G104" s="28"/>
      <c r="H104" s="28">
        <f t="shared" si="179"/>
        <v>0</v>
      </c>
      <c r="I104" s="94">
        <v>0</v>
      </c>
      <c r="J104" s="94">
        <v>0</v>
      </c>
      <c r="K104" s="94">
        <v>0</v>
      </c>
      <c r="L104" s="28">
        <f t="shared" si="180"/>
        <v>0</v>
      </c>
      <c r="M104" s="94">
        <v>0</v>
      </c>
      <c r="N104" s="94">
        <v>0</v>
      </c>
      <c r="O104" s="94">
        <v>0</v>
      </c>
      <c r="P104" s="28">
        <f t="shared" si="181"/>
        <v>0</v>
      </c>
      <c r="Q104" s="94">
        <v>0</v>
      </c>
      <c r="R104" s="94">
        <v>0</v>
      </c>
      <c r="S104" s="94">
        <v>0</v>
      </c>
      <c r="T104" s="28">
        <f t="shared" si="182"/>
        <v>0</v>
      </c>
      <c r="U104" s="94">
        <v>0</v>
      </c>
      <c r="V104" s="94">
        <v>0</v>
      </c>
      <c r="W104" s="94">
        <v>0</v>
      </c>
      <c r="X104" s="28">
        <f t="shared" si="183"/>
        <v>0</v>
      </c>
      <c r="Y104" s="24">
        <f t="shared" si="143"/>
        <v>0</v>
      </c>
      <c r="Z104" s="24">
        <f t="shared" si="144"/>
        <v>0</v>
      </c>
      <c r="AA104" s="24">
        <f t="shared" si="145"/>
        <v>0</v>
      </c>
      <c r="AB104" s="28">
        <f t="shared" si="146"/>
        <v>0</v>
      </c>
    </row>
    <row r="105" spans="1:28" ht="38.25" x14ac:dyDescent="0.25">
      <c r="A105" s="154" t="s">
        <v>326</v>
      </c>
      <c r="B105" s="154"/>
      <c r="C105" s="13" t="s">
        <v>292</v>
      </c>
      <c r="D105" s="13" t="s">
        <v>293</v>
      </c>
      <c r="E105" s="28">
        <v>0</v>
      </c>
      <c r="F105" s="28"/>
      <c r="G105" s="28"/>
      <c r="H105" s="28">
        <f t="shared" si="179"/>
        <v>0</v>
      </c>
      <c r="I105" s="94">
        <v>0</v>
      </c>
      <c r="J105" s="94">
        <v>0</v>
      </c>
      <c r="K105" s="94">
        <v>0</v>
      </c>
      <c r="L105" s="28">
        <f t="shared" si="180"/>
        <v>0</v>
      </c>
      <c r="M105" s="94">
        <v>0</v>
      </c>
      <c r="N105" s="94">
        <v>0</v>
      </c>
      <c r="O105" s="94">
        <v>0</v>
      </c>
      <c r="P105" s="28">
        <f t="shared" si="181"/>
        <v>0</v>
      </c>
      <c r="Q105" s="94">
        <v>0</v>
      </c>
      <c r="R105" s="94">
        <v>0</v>
      </c>
      <c r="S105" s="94">
        <v>0</v>
      </c>
      <c r="T105" s="28">
        <f t="shared" si="182"/>
        <v>0</v>
      </c>
      <c r="U105" s="94">
        <v>0</v>
      </c>
      <c r="V105" s="94">
        <v>0</v>
      </c>
      <c r="W105" s="94">
        <v>0</v>
      </c>
      <c r="X105" s="28">
        <f t="shared" si="183"/>
        <v>0</v>
      </c>
      <c r="Y105" s="24">
        <f t="shared" si="143"/>
        <v>0</v>
      </c>
      <c r="Z105" s="24">
        <f t="shared" si="144"/>
        <v>0</v>
      </c>
      <c r="AA105" s="24">
        <f t="shared" si="145"/>
        <v>0</v>
      </c>
      <c r="AB105" s="28">
        <f t="shared" si="146"/>
        <v>0</v>
      </c>
    </row>
    <row r="106" spans="1:28" ht="25.5" x14ac:dyDescent="0.25">
      <c r="A106" s="154" t="s">
        <v>327</v>
      </c>
      <c r="B106" s="154"/>
      <c r="C106" s="13" t="s">
        <v>294</v>
      </c>
      <c r="D106" s="13" t="s">
        <v>295</v>
      </c>
      <c r="E106" s="28">
        <v>0</v>
      </c>
      <c r="F106" s="28"/>
      <c r="G106" s="28"/>
      <c r="H106" s="28">
        <f t="shared" si="179"/>
        <v>0</v>
      </c>
      <c r="I106" s="94">
        <v>0</v>
      </c>
      <c r="J106" s="94">
        <v>0</v>
      </c>
      <c r="K106" s="94">
        <v>0</v>
      </c>
      <c r="L106" s="28">
        <f t="shared" si="180"/>
        <v>0</v>
      </c>
      <c r="M106" s="94">
        <v>0</v>
      </c>
      <c r="N106" s="94">
        <v>0</v>
      </c>
      <c r="O106" s="94">
        <v>0</v>
      </c>
      <c r="P106" s="28">
        <f t="shared" si="181"/>
        <v>0</v>
      </c>
      <c r="Q106" s="94">
        <v>0</v>
      </c>
      <c r="R106" s="94">
        <v>0</v>
      </c>
      <c r="S106" s="94">
        <v>0</v>
      </c>
      <c r="T106" s="28">
        <f t="shared" si="182"/>
        <v>0</v>
      </c>
      <c r="U106" s="94">
        <v>0</v>
      </c>
      <c r="V106" s="94">
        <v>0</v>
      </c>
      <c r="W106" s="94">
        <v>0</v>
      </c>
      <c r="X106" s="28">
        <f t="shared" si="183"/>
        <v>0</v>
      </c>
      <c r="Y106" s="24">
        <f t="shared" si="143"/>
        <v>0</v>
      </c>
      <c r="Z106" s="24">
        <f t="shared" si="144"/>
        <v>0</v>
      </c>
      <c r="AA106" s="24">
        <f t="shared" si="145"/>
        <v>0</v>
      </c>
      <c r="AB106" s="28">
        <f t="shared" si="146"/>
        <v>0</v>
      </c>
    </row>
    <row r="107" spans="1:28" ht="25.5" x14ac:dyDescent="0.25">
      <c r="A107" s="155" t="s">
        <v>328</v>
      </c>
      <c r="B107" s="155"/>
      <c r="C107" s="30" t="s">
        <v>392</v>
      </c>
      <c r="D107" s="30" t="s">
        <v>296</v>
      </c>
      <c r="E107" s="31">
        <f>SUM(E102:E106)</f>
        <v>0</v>
      </c>
      <c r="F107" s="31">
        <f t="shared" ref="F107:G107" si="192">SUM(F102:F106)</f>
        <v>0</v>
      </c>
      <c r="G107" s="31">
        <f t="shared" si="192"/>
        <v>0</v>
      </c>
      <c r="H107" s="31">
        <f t="shared" si="179"/>
        <v>0</v>
      </c>
      <c r="I107" s="96">
        <f>SUM(I102:I106)</f>
        <v>0</v>
      </c>
      <c r="J107" s="96">
        <f t="shared" ref="J107:K107" si="193">SUM(J102:J106)</f>
        <v>0</v>
      </c>
      <c r="K107" s="96">
        <f t="shared" si="193"/>
        <v>0</v>
      </c>
      <c r="L107" s="31">
        <f t="shared" si="180"/>
        <v>0</v>
      </c>
      <c r="M107" s="96">
        <f>SUM(M102:M106)</f>
        <v>0</v>
      </c>
      <c r="N107" s="96">
        <f t="shared" ref="N107" si="194">SUM(N102:N106)</f>
        <v>0</v>
      </c>
      <c r="O107" s="96">
        <f t="shared" ref="O107" si="195">SUM(O102:O106)</f>
        <v>0</v>
      </c>
      <c r="P107" s="31">
        <f t="shared" si="181"/>
        <v>0</v>
      </c>
      <c r="Q107" s="96">
        <f>SUM(Q102:Q106)</f>
        <v>0</v>
      </c>
      <c r="R107" s="96">
        <f t="shared" ref="R107" si="196">SUM(R102:R106)</f>
        <v>0</v>
      </c>
      <c r="S107" s="96">
        <f t="shared" ref="S107" si="197">SUM(S102:S106)</f>
        <v>0</v>
      </c>
      <c r="T107" s="31">
        <f t="shared" si="182"/>
        <v>0</v>
      </c>
      <c r="U107" s="96">
        <f>SUM(U102:U106)</f>
        <v>0</v>
      </c>
      <c r="V107" s="96">
        <f t="shared" ref="V107" si="198">SUM(V102:V106)</f>
        <v>0</v>
      </c>
      <c r="W107" s="96">
        <f t="shared" ref="W107" si="199">SUM(W102:W106)</f>
        <v>0</v>
      </c>
      <c r="X107" s="31">
        <f t="shared" si="183"/>
        <v>0</v>
      </c>
      <c r="Y107" s="31">
        <f t="shared" si="143"/>
        <v>0</v>
      </c>
      <c r="Z107" s="31">
        <f t="shared" si="144"/>
        <v>0</v>
      </c>
      <c r="AA107" s="31">
        <f t="shared" si="145"/>
        <v>0</v>
      </c>
      <c r="AB107" s="31">
        <f t="shared" si="146"/>
        <v>0</v>
      </c>
    </row>
    <row r="108" spans="1:28" ht="25.5" x14ac:dyDescent="0.25">
      <c r="A108" s="155" t="s">
        <v>329</v>
      </c>
      <c r="B108" s="155"/>
      <c r="C108" s="30" t="s">
        <v>30</v>
      </c>
      <c r="D108" s="30" t="s">
        <v>297</v>
      </c>
      <c r="E108" s="31">
        <v>0</v>
      </c>
      <c r="F108" s="31"/>
      <c r="G108" s="31"/>
      <c r="H108" s="31">
        <f t="shared" si="179"/>
        <v>0</v>
      </c>
      <c r="I108" s="96">
        <v>0</v>
      </c>
      <c r="J108" s="96">
        <v>0</v>
      </c>
      <c r="K108" s="96">
        <v>0</v>
      </c>
      <c r="L108" s="31">
        <f t="shared" si="180"/>
        <v>0</v>
      </c>
      <c r="M108" s="96">
        <v>0</v>
      </c>
      <c r="N108" s="96">
        <v>0</v>
      </c>
      <c r="O108" s="96">
        <v>0</v>
      </c>
      <c r="P108" s="31">
        <f t="shared" si="181"/>
        <v>0</v>
      </c>
      <c r="Q108" s="96">
        <v>0</v>
      </c>
      <c r="R108" s="96">
        <v>0</v>
      </c>
      <c r="S108" s="96">
        <v>0</v>
      </c>
      <c r="T108" s="31">
        <f t="shared" si="182"/>
        <v>0</v>
      </c>
      <c r="U108" s="96">
        <v>0</v>
      </c>
      <c r="V108" s="96">
        <v>0</v>
      </c>
      <c r="W108" s="96">
        <v>0</v>
      </c>
      <c r="X108" s="31">
        <f t="shared" si="183"/>
        <v>0</v>
      </c>
      <c r="Y108" s="31">
        <f t="shared" si="143"/>
        <v>0</v>
      </c>
      <c r="Z108" s="31">
        <f t="shared" si="144"/>
        <v>0</v>
      </c>
      <c r="AA108" s="31">
        <f t="shared" si="145"/>
        <v>0</v>
      </c>
      <c r="AB108" s="31">
        <f t="shared" si="146"/>
        <v>0</v>
      </c>
    </row>
    <row r="109" spans="1:28" x14ac:dyDescent="0.25">
      <c r="A109" s="155" t="s">
        <v>331</v>
      </c>
      <c r="B109" s="155"/>
      <c r="C109" s="30" t="s">
        <v>298</v>
      </c>
      <c r="D109" s="30" t="s">
        <v>299</v>
      </c>
      <c r="E109" s="31">
        <v>0</v>
      </c>
      <c r="F109" s="31"/>
      <c r="G109" s="31"/>
      <c r="H109" s="31">
        <f t="shared" si="179"/>
        <v>0</v>
      </c>
      <c r="I109" s="96">
        <v>0</v>
      </c>
      <c r="J109" s="96">
        <v>0</v>
      </c>
      <c r="K109" s="96">
        <v>0</v>
      </c>
      <c r="L109" s="31">
        <f t="shared" si="180"/>
        <v>0</v>
      </c>
      <c r="M109" s="96">
        <v>0</v>
      </c>
      <c r="N109" s="96">
        <v>0</v>
      </c>
      <c r="O109" s="96">
        <v>0</v>
      </c>
      <c r="P109" s="31">
        <f t="shared" si="181"/>
        <v>0</v>
      </c>
      <c r="Q109" s="96">
        <v>0</v>
      </c>
      <c r="R109" s="96">
        <v>0</v>
      </c>
      <c r="S109" s="96">
        <v>0</v>
      </c>
      <c r="T109" s="31">
        <f t="shared" si="182"/>
        <v>0</v>
      </c>
      <c r="U109" s="96">
        <v>0</v>
      </c>
      <c r="V109" s="96">
        <v>0</v>
      </c>
      <c r="W109" s="96">
        <v>0</v>
      </c>
      <c r="X109" s="31">
        <f t="shared" si="183"/>
        <v>0</v>
      </c>
      <c r="Y109" s="31">
        <f t="shared" si="143"/>
        <v>0</v>
      </c>
      <c r="Z109" s="31">
        <f t="shared" si="144"/>
        <v>0</v>
      </c>
      <c r="AA109" s="31">
        <f t="shared" si="145"/>
        <v>0</v>
      </c>
      <c r="AB109" s="31">
        <f t="shared" si="146"/>
        <v>0</v>
      </c>
    </row>
    <row r="110" spans="1:28" ht="25.5" x14ac:dyDescent="0.25">
      <c r="A110" s="145" t="s">
        <v>385</v>
      </c>
      <c r="B110" s="145"/>
      <c r="C110" s="86" t="s">
        <v>330</v>
      </c>
      <c r="D110" s="86" t="s">
        <v>300</v>
      </c>
      <c r="E110" s="34">
        <f>E101+E107+E108+E109</f>
        <v>101000000</v>
      </c>
      <c r="F110" s="34">
        <f t="shared" ref="F110:G110" si="200">F101+F107+F108+F109</f>
        <v>53475000</v>
      </c>
      <c r="G110" s="34">
        <f t="shared" si="200"/>
        <v>0</v>
      </c>
      <c r="H110" s="34">
        <f t="shared" si="179"/>
        <v>154475000</v>
      </c>
      <c r="I110" s="98">
        <f>I101+I107+I108+I109</f>
        <v>13119023</v>
      </c>
      <c r="J110" s="98">
        <f t="shared" ref="J110:K110" si="201">J101+J107+J108+J109</f>
        <v>61571278</v>
      </c>
      <c r="K110" s="98">
        <f t="shared" si="201"/>
        <v>0</v>
      </c>
      <c r="L110" s="34">
        <f t="shared" si="180"/>
        <v>74690301</v>
      </c>
      <c r="M110" s="98">
        <f>M101+M107+M108+M109</f>
        <v>0</v>
      </c>
      <c r="N110" s="98">
        <f t="shared" ref="N110" si="202">N101+N107+N108+N109</f>
        <v>0</v>
      </c>
      <c r="O110" s="98">
        <f t="shared" ref="O110" si="203">O101+O107+O108+O109</f>
        <v>0</v>
      </c>
      <c r="P110" s="34">
        <f t="shared" si="181"/>
        <v>0</v>
      </c>
      <c r="Q110" s="98">
        <f>Q101+Q107+Q108+Q109</f>
        <v>0</v>
      </c>
      <c r="R110" s="98">
        <f t="shared" ref="R110" si="204">R101+R107+R108+R109</f>
        <v>0</v>
      </c>
      <c r="S110" s="98">
        <f t="shared" ref="S110" si="205">S101+S107+S108+S109</f>
        <v>0</v>
      </c>
      <c r="T110" s="34">
        <f t="shared" si="182"/>
        <v>0</v>
      </c>
      <c r="U110" s="98">
        <f>U101+U107+U108+U109</f>
        <v>0</v>
      </c>
      <c r="V110" s="98">
        <f t="shared" ref="V110" si="206">V101+V107+V108+V109</f>
        <v>0</v>
      </c>
      <c r="W110" s="98">
        <f t="shared" ref="W110" si="207">W101+W107+W108+W109</f>
        <v>0</v>
      </c>
      <c r="X110" s="34">
        <f t="shared" si="183"/>
        <v>0</v>
      </c>
      <c r="Y110" s="34">
        <f t="shared" si="143"/>
        <v>114119023</v>
      </c>
      <c r="Z110" s="34">
        <f t="shared" si="144"/>
        <v>115046278</v>
      </c>
      <c r="AA110" s="34">
        <f t="shared" si="145"/>
        <v>0</v>
      </c>
      <c r="AB110" s="34">
        <f t="shared" si="146"/>
        <v>229165301</v>
      </c>
    </row>
    <row r="111" spans="1:28" ht="29.25" customHeight="1" x14ac:dyDescent="0.25">
      <c r="A111" s="163" t="s">
        <v>386</v>
      </c>
      <c r="B111" s="163"/>
      <c r="C111" s="37" t="s">
        <v>393</v>
      </c>
      <c r="D111" s="37" t="s">
        <v>332</v>
      </c>
      <c r="E111" s="38">
        <f>E80+E110</f>
        <v>950746743</v>
      </c>
      <c r="F111" s="38">
        <f t="shared" ref="F111:G111" si="208">F80+F110</f>
        <v>166635000</v>
      </c>
      <c r="G111" s="38">
        <f t="shared" si="208"/>
        <v>147551250</v>
      </c>
      <c r="H111" s="55">
        <f t="shared" si="179"/>
        <v>1264932993</v>
      </c>
      <c r="I111" s="99">
        <f>I80+I110</f>
        <v>-13176823</v>
      </c>
      <c r="J111" s="99">
        <f t="shared" ref="J111:K111" si="209">J80+J110</f>
        <v>34938192</v>
      </c>
      <c r="K111" s="99">
        <f t="shared" si="209"/>
        <v>0</v>
      </c>
      <c r="L111" s="55">
        <f t="shared" si="180"/>
        <v>21761369</v>
      </c>
      <c r="M111" s="99">
        <f>M80+M110</f>
        <v>0</v>
      </c>
      <c r="N111" s="99">
        <f t="shared" ref="N111" si="210">N80+N110</f>
        <v>0</v>
      </c>
      <c r="O111" s="99">
        <f t="shared" ref="O111" si="211">O80+O110</f>
        <v>0</v>
      </c>
      <c r="P111" s="55">
        <f t="shared" si="181"/>
        <v>0</v>
      </c>
      <c r="Q111" s="99">
        <f>Q80+Q110</f>
        <v>0</v>
      </c>
      <c r="R111" s="99">
        <f t="shared" ref="R111" si="212">R80+R110</f>
        <v>0</v>
      </c>
      <c r="S111" s="99">
        <f t="shared" ref="S111" si="213">S80+S110</f>
        <v>0</v>
      </c>
      <c r="T111" s="55">
        <f t="shared" si="182"/>
        <v>0</v>
      </c>
      <c r="U111" s="99">
        <f>U80+U110</f>
        <v>0</v>
      </c>
      <c r="V111" s="99">
        <f t="shared" ref="V111" si="214">V80+V110</f>
        <v>0</v>
      </c>
      <c r="W111" s="99">
        <f t="shared" ref="W111" si="215">W80+W110</f>
        <v>0</v>
      </c>
      <c r="X111" s="55">
        <f t="shared" si="183"/>
        <v>0</v>
      </c>
      <c r="Y111" s="55">
        <f t="shared" si="143"/>
        <v>937569920</v>
      </c>
      <c r="Z111" s="55">
        <f t="shared" si="144"/>
        <v>201573192</v>
      </c>
      <c r="AA111" s="55">
        <f t="shared" si="145"/>
        <v>147551250</v>
      </c>
      <c r="AB111" s="55">
        <f t="shared" si="146"/>
        <v>1286694362</v>
      </c>
    </row>
    <row r="112" spans="1:28" x14ac:dyDescent="0.25">
      <c r="A112" s="84"/>
      <c r="B112" s="84"/>
      <c r="C112" s="2"/>
      <c r="D112" s="2"/>
      <c r="E112" s="3"/>
      <c r="F112" s="3"/>
      <c r="G112" s="3"/>
      <c r="H112" s="104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</row>
    <row r="113" spans="1:28" x14ac:dyDescent="0.25">
      <c r="A113" s="84"/>
      <c r="B113" s="84"/>
      <c r="C113" s="2"/>
      <c r="D113" s="2"/>
      <c r="E113" s="3"/>
      <c r="F113" s="3"/>
      <c r="G113" s="3"/>
      <c r="H113" s="104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</row>
    <row r="114" spans="1:28" x14ac:dyDescent="0.25">
      <c r="A114" s="84"/>
      <c r="B114" s="84"/>
      <c r="C114" s="2"/>
      <c r="D114" s="2"/>
      <c r="E114" s="3"/>
      <c r="F114" s="3"/>
      <c r="G114" s="3"/>
      <c r="H114" s="104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</row>
    <row r="115" spans="1:28" x14ac:dyDescent="0.25">
      <c r="A115" s="162"/>
      <c r="B115" s="162"/>
      <c r="C115" s="4"/>
      <c r="D115" s="4"/>
      <c r="E115" s="3"/>
      <c r="F115" s="3"/>
      <c r="G115" s="3"/>
      <c r="H115" s="104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</row>
    <row r="116" spans="1:28" ht="26.25" customHeight="1" x14ac:dyDescent="0.25">
      <c r="A116" s="145" t="s">
        <v>41</v>
      </c>
      <c r="B116" s="145"/>
      <c r="C116" s="157" t="s">
        <v>52</v>
      </c>
      <c r="D116" s="157"/>
      <c r="E116" s="157"/>
      <c r="F116" s="157"/>
      <c r="G116" s="157"/>
      <c r="H116" s="157"/>
      <c r="I116" s="164"/>
      <c r="J116" s="157"/>
      <c r="K116" s="157"/>
      <c r="L116" s="157"/>
      <c r="M116" s="157"/>
      <c r="N116" s="157"/>
      <c r="O116" s="157"/>
      <c r="P116" s="157"/>
      <c r="Q116" s="157"/>
      <c r="R116" s="157"/>
      <c r="S116" s="157"/>
      <c r="T116" s="157"/>
      <c r="U116" s="157"/>
      <c r="V116" s="157"/>
      <c r="W116" s="157"/>
      <c r="X116" s="157"/>
      <c r="Y116" s="157"/>
      <c r="Z116" s="157"/>
      <c r="AA116" s="157"/>
      <c r="AB116" s="157"/>
    </row>
    <row r="117" spans="1:28" ht="15" customHeight="1" x14ac:dyDescent="0.25">
      <c r="A117" s="145" t="s">
        <v>55</v>
      </c>
      <c r="B117" s="145"/>
      <c r="C117" s="160" t="s">
        <v>56</v>
      </c>
      <c r="D117" s="86"/>
      <c r="E117" s="158" t="str">
        <f>E6</f>
        <v>2021. évi eredeti előirányzat</v>
      </c>
      <c r="F117" s="158"/>
      <c r="G117" s="158"/>
      <c r="H117" s="158"/>
      <c r="I117" s="165" t="str">
        <f>I6</f>
        <v>2021. évi I. számú módosítás</v>
      </c>
      <c r="J117" s="158"/>
      <c r="K117" s="158"/>
      <c r="L117" s="158"/>
      <c r="M117" s="158" t="str">
        <f>M6</f>
        <v>2021. évi II. számú módosítás</v>
      </c>
      <c r="N117" s="158"/>
      <c r="O117" s="158"/>
      <c r="P117" s="158"/>
      <c r="Q117" s="158" t="str">
        <f>Q6</f>
        <v>2021. évi III. számú módosítás</v>
      </c>
      <c r="R117" s="158"/>
      <c r="S117" s="158"/>
      <c r="T117" s="158"/>
      <c r="U117" s="158" t="str">
        <f>U6</f>
        <v>2021. évi IV. számú módosítás</v>
      </c>
      <c r="V117" s="158"/>
      <c r="W117" s="158"/>
      <c r="X117" s="158"/>
      <c r="Y117" s="158" t="str">
        <f>Y6</f>
        <v>2021. évi módosított előirányzat</v>
      </c>
      <c r="Z117" s="158"/>
      <c r="AA117" s="158"/>
      <c r="AB117" s="158"/>
    </row>
    <row r="118" spans="1:28" ht="25.5" x14ac:dyDescent="0.25">
      <c r="A118" s="145"/>
      <c r="B118" s="145"/>
      <c r="C118" s="160"/>
      <c r="D118" s="86"/>
      <c r="E118" s="88" t="s">
        <v>0</v>
      </c>
      <c r="F118" s="88" t="s">
        <v>1</v>
      </c>
      <c r="G118" s="88" t="s">
        <v>2</v>
      </c>
      <c r="H118" s="88" t="s">
        <v>3</v>
      </c>
      <c r="I118" s="90" t="s">
        <v>0</v>
      </c>
      <c r="J118" s="88" t="s">
        <v>1</v>
      </c>
      <c r="K118" s="88" t="s">
        <v>2</v>
      </c>
      <c r="L118" s="88" t="s">
        <v>3</v>
      </c>
      <c r="M118" s="88" t="s">
        <v>0</v>
      </c>
      <c r="N118" s="88" t="s">
        <v>1</v>
      </c>
      <c r="O118" s="88" t="s">
        <v>2</v>
      </c>
      <c r="P118" s="88" t="s">
        <v>3</v>
      </c>
      <c r="Q118" s="88" t="s">
        <v>0</v>
      </c>
      <c r="R118" s="88" t="s">
        <v>1</v>
      </c>
      <c r="S118" s="88" t="s">
        <v>2</v>
      </c>
      <c r="T118" s="88" t="s">
        <v>3</v>
      </c>
      <c r="U118" s="88" t="s">
        <v>0</v>
      </c>
      <c r="V118" s="88" t="s">
        <v>1</v>
      </c>
      <c r="W118" s="88" t="s">
        <v>2</v>
      </c>
      <c r="X118" s="88" t="s">
        <v>3</v>
      </c>
      <c r="Y118" s="88" t="s">
        <v>0</v>
      </c>
      <c r="Z118" s="88" t="s">
        <v>1</v>
      </c>
      <c r="AA118" s="88" t="s">
        <v>2</v>
      </c>
      <c r="AB118" s="88" t="s">
        <v>3</v>
      </c>
    </row>
    <row r="119" spans="1:28" x14ac:dyDescent="0.25">
      <c r="A119" s="145">
        <v>1</v>
      </c>
      <c r="B119" s="145"/>
      <c r="C119" s="88">
        <v>2</v>
      </c>
      <c r="D119" s="86"/>
      <c r="E119" s="88">
        <v>3</v>
      </c>
      <c r="F119" s="88">
        <v>4</v>
      </c>
      <c r="G119" s="88">
        <v>5</v>
      </c>
      <c r="H119" s="88">
        <v>6</v>
      </c>
      <c r="I119" s="90">
        <v>3</v>
      </c>
      <c r="J119" s="88">
        <v>4</v>
      </c>
      <c r="K119" s="88">
        <v>5</v>
      </c>
      <c r="L119" s="88">
        <v>6</v>
      </c>
      <c r="M119" s="88">
        <v>3</v>
      </c>
      <c r="N119" s="88">
        <v>4</v>
      </c>
      <c r="O119" s="88">
        <v>5</v>
      </c>
      <c r="P119" s="88">
        <v>6</v>
      </c>
      <c r="Q119" s="88">
        <v>3</v>
      </c>
      <c r="R119" s="88">
        <v>4</v>
      </c>
      <c r="S119" s="88">
        <v>5</v>
      </c>
      <c r="T119" s="88">
        <v>6</v>
      </c>
      <c r="U119" s="88">
        <v>3</v>
      </c>
      <c r="V119" s="88">
        <v>4</v>
      </c>
      <c r="W119" s="88">
        <v>5</v>
      </c>
      <c r="X119" s="88">
        <v>6</v>
      </c>
      <c r="Y119" s="88">
        <v>3</v>
      </c>
      <c r="Z119" s="88">
        <v>4</v>
      </c>
      <c r="AA119" s="88">
        <v>5</v>
      </c>
      <c r="AB119" s="88">
        <v>6</v>
      </c>
    </row>
    <row r="120" spans="1:28" x14ac:dyDescent="0.25">
      <c r="A120" s="150" t="s">
        <v>40</v>
      </c>
      <c r="B120" s="150"/>
      <c r="C120" s="150"/>
      <c r="D120" s="150"/>
      <c r="E120" s="150"/>
      <c r="F120" s="150"/>
      <c r="G120" s="150"/>
      <c r="H120" s="150"/>
    </row>
    <row r="121" spans="1:28" x14ac:dyDescent="0.25">
      <c r="A121" s="151" t="s">
        <v>84</v>
      </c>
      <c r="B121" s="151"/>
      <c r="C121" s="23" t="s">
        <v>243</v>
      </c>
      <c r="D121" s="23" t="s">
        <v>239</v>
      </c>
      <c r="E121" s="24">
        <v>87561408</v>
      </c>
      <c r="F121" s="24">
        <v>4200000</v>
      </c>
      <c r="G121" s="24"/>
      <c r="H121" s="24">
        <f t="shared" ref="H121:H142" si="216">E121+F121+G121</f>
        <v>91761408</v>
      </c>
      <c r="I121" s="91"/>
      <c r="J121" s="91"/>
      <c r="K121" s="91"/>
      <c r="L121" s="24">
        <f t="shared" ref="L121:L128" si="217">I121+J121+K121</f>
        <v>0</v>
      </c>
      <c r="M121" s="91"/>
      <c r="N121" s="91"/>
      <c r="O121" s="91"/>
      <c r="P121" s="24">
        <f t="shared" ref="P121:P128" si="218">M121+N121+O121</f>
        <v>0</v>
      </c>
      <c r="Q121" s="91"/>
      <c r="R121" s="91"/>
      <c r="S121" s="91"/>
      <c r="T121" s="24">
        <f t="shared" ref="T121:T128" si="219">Q121+R121+S121</f>
        <v>0</v>
      </c>
      <c r="U121" s="91"/>
      <c r="V121" s="91"/>
      <c r="W121" s="91"/>
      <c r="X121" s="24">
        <f t="shared" ref="X121:X128" si="220">U121+V121+W121</f>
        <v>0</v>
      </c>
      <c r="Y121" s="24">
        <f t="shared" ref="Y121:Y127" si="221">+E121+I121+M121+Q121+U121</f>
        <v>87561408</v>
      </c>
      <c r="Z121" s="24">
        <f t="shared" ref="Z121:Z127" si="222">+F121+J121+N121+R121+V121</f>
        <v>4200000</v>
      </c>
      <c r="AA121" s="24">
        <f t="shared" ref="AA121:AA127" si="223">+G121+K121+O121+S121+W121</f>
        <v>0</v>
      </c>
      <c r="AB121" s="24">
        <f t="shared" ref="AB121" si="224">Y121+Z121+AA121</f>
        <v>91761408</v>
      </c>
    </row>
    <row r="122" spans="1:28" ht="25.5" x14ac:dyDescent="0.25">
      <c r="A122" s="151" t="s">
        <v>85</v>
      </c>
      <c r="B122" s="151"/>
      <c r="C122" s="23" t="s">
        <v>240</v>
      </c>
      <c r="D122" s="23" t="s">
        <v>241</v>
      </c>
      <c r="E122" s="24">
        <v>13698797</v>
      </c>
      <c r="F122" s="24">
        <v>651000</v>
      </c>
      <c r="G122" s="24"/>
      <c r="H122" s="24">
        <f t="shared" si="216"/>
        <v>14349797</v>
      </c>
      <c r="I122" s="91"/>
      <c r="J122" s="91"/>
      <c r="K122" s="91"/>
      <c r="L122" s="24">
        <f t="shared" si="217"/>
        <v>0</v>
      </c>
      <c r="M122" s="91"/>
      <c r="N122" s="91"/>
      <c r="O122" s="91"/>
      <c r="P122" s="24">
        <f t="shared" si="218"/>
        <v>0</v>
      </c>
      <c r="Q122" s="91"/>
      <c r="R122" s="91"/>
      <c r="S122" s="91"/>
      <c r="T122" s="24">
        <f t="shared" si="219"/>
        <v>0</v>
      </c>
      <c r="U122" s="91"/>
      <c r="V122" s="91"/>
      <c r="W122" s="91"/>
      <c r="X122" s="24">
        <f t="shared" si="220"/>
        <v>0</v>
      </c>
      <c r="Y122" s="24">
        <f t="shared" si="221"/>
        <v>13698797</v>
      </c>
      <c r="Z122" s="24">
        <f t="shared" si="222"/>
        <v>651000</v>
      </c>
      <c r="AA122" s="24">
        <f t="shared" si="223"/>
        <v>0</v>
      </c>
      <c r="AB122" s="24">
        <f t="shared" ref="AB122:AB144" si="225">Y122+Z122+AA122</f>
        <v>14349797</v>
      </c>
    </row>
    <row r="123" spans="1:28" x14ac:dyDescent="0.25">
      <c r="A123" s="151" t="s">
        <v>86</v>
      </c>
      <c r="B123" s="151"/>
      <c r="C123" s="23" t="s">
        <v>42</v>
      </c>
      <c r="D123" s="23" t="s">
        <v>242</v>
      </c>
      <c r="E123" s="24">
        <v>186466136</v>
      </c>
      <c r="F123" s="24"/>
      <c r="G123" s="24"/>
      <c r="H123" s="24">
        <f t="shared" si="216"/>
        <v>186466136</v>
      </c>
      <c r="I123" s="91">
        <f>200000+10236383</f>
        <v>10436383</v>
      </c>
      <c r="J123" s="91">
        <f>2429385+339650</f>
        <v>2769035</v>
      </c>
      <c r="K123" s="91"/>
      <c r="L123" s="24">
        <f t="shared" si="217"/>
        <v>13205418</v>
      </c>
      <c r="M123" s="91"/>
      <c r="N123" s="91"/>
      <c r="O123" s="91"/>
      <c r="P123" s="24">
        <f t="shared" si="218"/>
        <v>0</v>
      </c>
      <c r="Q123" s="91"/>
      <c r="R123" s="91"/>
      <c r="S123" s="91"/>
      <c r="T123" s="24">
        <f t="shared" si="219"/>
        <v>0</v>
      </c>
      <c r="U123" s="91"/>
      <c r="V123" s="91"/>
      <c r="W123" s="91"/>
      <c r="X123" s="24">
        <f t="shared" si="220"/>
        <v>0</v>
      </c>
      <c r="Y123" s="24">
        <f t="shared" si="221"/>
        <v>196902519</v>
      </c>
      <c r="Z123" s="24">
        <f t="shared" si="222"/>
        <v>2769035</v>
      </c>
      <c r="AA123" s="24">
        <f t="shared" si="223"/>
        <v>0</v>
      </c>
      <c r="AB123" s="24">
        <f t="shared" si="225"/>
        <v>199671554</v>
      </c>
    </row>
    <row r="124" spans="1:28" x14ac:dyDescent="0.25">
      <c r="A124" s="151" t="s">
        <v>87</v>
      </c>
      <c r="B124" s="151"/>
      <c r="C124" s="23" t="s">
        <v>31</v>
      </c>
      <c r="D124" s="23" t="s">
        <v>244</v>
      </c>
      <c r="E124" s="24">
        <v>2200000</v>
      </c>
      <c r="F124" s="24"/>
      <c r="G124" s="24"/>
      <c r="H124" s="24">
        <f t="shared" si="216"/>
        <v>2200000</v>
      </c>
      <c r="I124" s="91"/>
      <c r="J124" s="91"/>
      <c r="K124" s="91"/>
      <c r="L124" s="24">
        <f t="shared" si="217"/>
        <v>0</v>
      </c>
      <c r="M124" s="91"/>
      <c r="N124" s="91"/>
      <c r="O124" s="91"/>
      <c r="P124" s="24">
        <f t="shared" si="218"/>
        <v>0</v>
      </c>
      <c r="Q124" s="91"/>
      <c r="R124" s="91"/>
      <c r="S124" s="91"/>
      <c r="T124" s="24">
        <f t="shared" si="219"/>
        <v>0</v>
      </c>
      <c r="U124" s="91"/>
      <c r="V124" s="91"/>
      <c r="W124" s="91"/>
      <c r="X124" s="24">
        <f t="shared" si="220"/>
        <v>0</v>
      </c>
      <c r="Y124" s="24">
        <f t="shared" si="221"/>
        <v>2200000</v>
      </c>
      <c r="Z124" s="24">
        <f t="shared" si="222"/>
        <v>0</v>
      </c>
      <c r="AA124" s="24">
        <f t="shared" si="223"/>
        <v>0</v>
      </c>
      <c r="AB124" s="24">
        <f t="shared" si="225"/>
        <v>2200000</v>
      </c>
    </row>
    <row r="125" spans="1:28" x14ac:dyDescent="0.25">
      <c r="A125" s="151" t="s">
        <v>88</v>
      </c>
      <c r="B125" s="151"/>
      <c r="C125" s="23" t="s">
        <v>246</v>
      </c>
      <c r="D125" s="23" t="s">
        <v>245</v>
      </c>
      <c r="E125" s="24"/>
      <c r="F125" s="24">
        <v>125635000</v>
      </c>
      <c r="G125" s="24"/>
      <c r="H125" s="24">
        <f t="shared" si="216"/>
        <v>125635000</v>
      </c>
      <c r="I125" s="124"/>
      <c r="J125" s="91">
        <v>15462622</v>
      </c>
      <c r="K125" s="91"/>
      <c r="L125" s="24">
        <f t="shared" si="217"/>
        <v>15462622</v>
      </c>
      <c r="M125" s="91"/>
      <c r="N125" s="91"/>
      <c r="O125" s="91"/>
      <c r="P125" s="24">
        <f t="shared" si="218"/>
        <v>0</v>
      </c>
      <c r="Q125" s="91"/>
      <c r="R125" s="91"/>
      <c r="S125" s="91"/>
      <c r="T125" s="24">
        <f t="shared" si="219"/>
        <v>0</v>
      </c>
      <c r="U125" s="91"/>
      <c r="V125" s="91"/>
      <c r="W125" s="91"/>
      <c r="X125" s="24">
        <f t="shared" si="220"/>
        <v>0</v>
      </c>
      <c r="Y125" s="24">
        <f t="shared" si="221"/>
        <v>0</v>
      </c>
      <c r="Z125" s="24">
        <f t="shared" si="222"/>
        <v>141097622</v>
      </c>
      <c r="AA125" s="24">
        <f t="shared" si="223"/>
        <v>0</v>
      </c>
      <c r="AB125" s="24">
        <f t="shared" si="225"/>
        <v>141097622</v>
      </c>
    </row>
    <row r="126" spans="1:28" x14ac:dyDescent="0.25">
      <c r="A126" s="151" t="s">
        <v>89</v>
      </c>
      <c r="B126" s="151"/>
      <c r="C126" s="23" t="s">
        <v>248</v>
      </c>
      <c r="D126" s="23" t="s">
        <v>247</v>
      </c>
      <c r="E126" s="24"/>
      <c r="F126" s="24">
        <v>6587880</v>
      </c>
      <c r="G126" s="24"/>
      <c r="H126" s="24">
        <f t="shared" si="216"/>
        <v>6587880</v>
      </c>
      <c r="I126" s="124"/>
      <c r="J126" s="91">
        <v>2883240</v>
      </c>
      <c r="K126" s="91"/>
      <c r="L126" s="24">
        <f t="shared" si="217"/>
        <v>2883240</v>
      </c>
      <c r="M126" s="91"/>
      <c r="N126" s="91"/>
      <c r="O126" s="91"/>
      <c r="P126" s="24">
        <f t="shared" si="218"/>
        <v>0</v>
      </c>
      <c r="Q126" s="91"/>
      <c r="R126" s="91"/>
      <c r="S126" s="91"/>
      <c r="T126" s="24">
        <f t="shared" si="219"/>
        <v>0</v>
      </c>
      <c r="U126" s="91"/>
      <c r="V126" s="91"/>
      <c r="W126" s="91"/>
      <c r="X126" s="24">
        <f t="shared" si="220"/>
        <v>0</v>
      </c>
      <c r="Y126" s="24">
        <f t="shared" si="221"/>
        <v>0</v>
      </c>
      <c r="Z126" s="24">
        <f t="shared" si="222"/>
        <v>9471120</v>
      </c>
      <c r="AA126" s="24">
        <f t="shared" si="223"/>
        <v>0</v>
      </c>
      <c r="AB126" s="24">
        <f t="shared" si="225"/>
        <v>9471120</v>
      </c>
    </row>
    <row r="127" spans="1:28" x14ac:dyDescent="0.25">
      <c r="A127" s="151" t="s">
        <v>90</v>
      </c>
      <c r="B127" s="151"/>
      <c r="C127" s="23" t="s">
        <v>32</v>
      </c>
      <c r="D127" s="23" t="s">
        <v>249</v>
      </c>
      <c r="E127" s="24"/>
      <c r="F127" s="24">
        <v>81500000</v>
      </c>
      <c r="G127" s="24"/>
      <c r="H127" s="24">
        <f t="shared" si="216"/>
        <v>81500000</v>
      </c>
      <c r="I127" s="124"/>
      <c r="J127" s="91">
        <f>27000000-65000000+1000000</f>
        <v>-37000000</v>
      </c>
      <c r="K127" s="91"/>
      <c r="L127" s="24">
        <f t="shared" si="217"/>
        <v>-37000000</v>
      </c>
      <c r="M127" s="91"/>
      <c r="N127" s="91"/>
      <c r="O127" s="91"/>
      <c r="P127" s="24">
        <f t="shared" si="218"/>
        <v>0</v>
      </c>
      <c r="Q127" s="91"/>
      <c r="R127" s="91"/>
      <c r="S127" s="91"/>
      <c r="T127" s="24">
        <f t="shared" si="219"/>
        <v>0</v>
      </c>
      <c r="U127" s="91"/>
      <c r="V127" s="91"/>
      <c r="W127" s="91"/>
      <c r="X127" s="24">
        <f t="shared" si="220"/>
        <v>0</v>
      </c>
      <c r="Y127" s="24">
        <f t="shared" si="221"/>
        <v>0</v>
      </c>
      <c r="Z127" s="24">
        <f t="shared" si="222"/>
        <v>44500000</v>
      </c>
      <c r="AA127" s="24">
        <f t="shared" si="223"/>
        <v>0</v>
      </c>
      <c r="AB127" s="24">
        <f t="shared" si="225"/>
        <v>44500000</v>
      </c>
    </row>
    <row r="128" spans="1:28" x14ac:dyDescent="0.25">
      <c r="A128" s="151" t="s">
        <v>91</v>
      </c>
      <c r="B128" s="151"/>
      <c r="C128" s="23" t="s">
        <v>251</v>
      </c>
      <c r="D128" s="23" t="s">
        <v>250</v>
      </c>
      <c r="E128" s="24"/>
      <c r="F128" s="24"/>
      <c r="G128" s="24"/>
      <c r="H128" s="24">
        <f t="shared" si="216"/>
        <v>0</v>
      </c>
      <c r="I128" s="91"/>
      <c r="J128" s="91"/>
      <c r="K128" s="91"/>
      <c r="L128" s="24">
        <f t="shared" si="217"/>
        <v>0</v>
      </c>
      <c r="M128" s="91"/>
      <c r="N128" s="91"/>
      <c r="O128" s="91"/>
      <c r="P128" s="24">
        <f t="shared" si="218"/>
        <v>0</v>
      </c>
      <c r="Q128" s="91"/>
      <c r="R128" s="91"/>
      <c r="S128" s="91"/>
      <c r="T128" s="24">
        <f t="shared" si="219"/>
        <v>0</v>
      </c>
      <c r="U128" s="91"/>
      <c r="V128" s="91"/>
      <c r="W128" s="91"/>
      <c r="X128" s="24">
        <f t="shared" si="220"/>
        <v>0</v>
      </c>
      <c r="Y128" s="24">
        <f t="shared" ref="Y128:Y144" si="226">+E128+I128+M128+Q128+U128</f>
        <v>0</v>
      </c>
      <c r="Z128" s="24">
        <f t="shared" ref="Z128:Z144" si="227">+F128+J128+N128+R128+V128</f>
        <v>0</v>
      </c>
      <c r="AA128" s="24">
        <f t="shared" ref="AA128:AA144" si="228">+G128+K128+O128+S128+W128</f>
        <v>0</v>
      </c>
      <c r="AB128" s="24">
        <f t="shared" si="225"/>
        <v>0</v>
      </c>
    </row>
    <row r="129" spans="1:28" ht="25.5" x14ac:dyDescent="0.25">
      <c r="A129" s="145" t="s">
        <v>92</v>
      </c>
      <c r="B129" s="145"/>
      <c r="C129" s="86" t="s">
        <v>253</v>
      </c>
      <c r="D129" s="86" t="s">
        <v>252</v>
      </c>
      <c r="E129" s="34">
        <f>SUM(E121:E128)</f>
        <v>289926341</v>
      </c>
      <c r="F129" s="34">
        <f>SUM(F121:F128)</f>
        <v>218573880</v>
      </c>
      <c r="G129" s="34">
        <f>SUM(G121:G128)</f>
        <v>0</v>
      </c>
      <c r="H129" s="34">
        <f>SUM(H121:H128)</f>
        <v>508500221</v>
      </c>
      <c r="I129" s="98">
        <f>SUM(I121:I128)</f>
        <v>10436383</v>
      </c>
      <c r="J129" s="98">
        <f t="shared" ref="J129:K129" si="229">SUM(J121:J128)</f>
        <v>-15885103</v>
      </c>
      <c r="K129" s="98">
        <f t="shared" si="229"/>
        <v>0</v>
      </c>
      <c r="L129" s="34">
        <f>SUM(L121:L128)</f>
        <v>-5448720</v>
      </c>
      <c r="M129" s="98">
        <f>SUM(M121:M128)</f>
        <v>0</v>
      </c>
      <c r="N129" s="98">
        <f t="shared" ref="N129" si="230">SUM(N121:N128)</f>
        <v>0</v>
      </c>
      <c r="O129" s="98">
        <f t="shared" ref="O129" si="231">SUM(O121:O128)</f>
        <v>0</v>
      </c>
      <c r="P129" s="34">
        <f>SUM(P121:P128)</f>
        <v>0</v>
      </c>
      <c r="Q129" s="98">
        <f>SUM(Q121:Q128)</f>
        <v>0</v>
      </c>
      <c r="R129" s="98">
        <f t="shared" ref="R129" si="232">SUM(R121:R128)</f>
        <v>0</v>
      </c>
      <c r="S129" s="98">
        <f t="shared" ref="S129" si="233">SUM(S121:S128)</f>
        <v>0</v>
      </c>
      <c r="T129" s="34">
        <f>SUM(T121:T128)</f>
        <v>0</v>
      </c>
      <c r="U129" s="98">
        <f>SUM(U121:U128)</f>
        <v>0</v>
      </c>
      <c r="V129" s="98">
        <f t="shared" ref="V129" si="234">SUM(V121:V128)</f>
        <v>0</v>
      </c>
      <c r="W129" s="98">
        <f t="shared" ref="W129" si="235">SUM(W121:W128)</f>
        <v>0</v>
      </c>
      <c r="X129" s="34">
        <f>SUM(X121:X128)</f>
        <v>0</v>
      </c>
      <c r="Y129" s="34">
        <f t="shared" si="226"/>
        <v>300362724</v>
      </c>
      <c r="Z129" s="34">
        <f t="shared" si="227"/>
        <v>202688777</v>
      </c>
      <c r="AA129" s="34">
        <f t="shared" si="228"/>
        <v>0</v>
      </c>
      <c r="AB129" s="34">
        <f t="shared" si="225"/>
        <v>503051501</v>
      </c>
    </row>
    <row r="130" spans="1:28" ht="25.5" x14ac:dyDescent="0.25">
      <c r="A130" s="151" t="s">
        <v>93</v>
      </c>
      <c r="B130" s="151"/>
      <c r="C130" s="23" t="s">
        <v>352</v>
      </c>
      <c r="D130" s="23" t="s">
        <v>335</v>
      </c>
      <c r="E130" s="24"/>
      <c r="F130" s="24"/>
      <c r="G130" s="24"/>
      <c r="H130" s="24">
        <f t="shared" si="216"/>
        <v>0</v>
      </c>
      <c r="I130" s="91"/>
      <c r="J130" s="91"/>
      <c r="K130" s="91"/>
      <c r="L130" s="24">
        <f t="shared" ref="L130:L138" si="236">I130+J130+K130</f>
        <v>0</v>
      </c>
      <c r="M130" s="91"/>
      <c r="N130" s="91"/>
      <c r="O130" s="91"/>
      <c r="P130" s="24">
        <f t="shared" ref="P130:P138" si="237">M130+N130+O130</f>
        <v>0</v>
      </c>
      <c r="Q130" s="91"/>
      <c r="R130" s="91"/>
      <c r="S130" s="91"/>
      <c r="T130" s="24">
        <f t="shared" ref="T130:T138" si="238">Q130+R130+S130</f>
        <v>0</v>
      </c>
      <c r="U130" s="91"/>
      <c r="V130" s="91"/>
      <c r="W130" s="91"/>
      <c r="X130" s="24">
        <f t="shared" ref="X130:X138" si="239">U130+V130+W130</f>
        <v>0</v>
      </c>
      <c r="Y130" s="24">
        <f t="shared" si="226"/>
        <v>0</v>
      </c>
      <c r="Z130" s="24">
        <f t="shared" si="227"/>
        <v>0</v>
      </c>
      <c r="AA130" s="24">
        <f t="shared" si="228"/>
        <v>0</v>
      </c>
      <c r="AB130" s="24">
        <f t="shared" si="225"/>
        <v>0</v>
      </c>
    </row>
    <row r="131" spans="1:28" x14ac:dyDescent="0.25">
      <c r="A131" s="151" t="s">
        <v>94</v>
      </c>
      <c r="B131" s="151"/>
      <c r="C131" s="23" t="s">
        <v>353</v>
      </c>
      <c r="D131" s="23" t="s">
        <v>336</v>
      </c>
      <c r="E131" s="24"/>
      <c r="F131" s="24"/>
      <c r="G131" s="24"/>
      <c r="H131" s="24">
        <f t="shared" si="216"/>
        <v>0</v>
      </c>
      <c r="I131" s="91"/>
      <c r="J131" s="91"/>
      <c r="K131" s="91"/>
      <c r="L131" s="24">
        <f t="shared" si="236"/>
        <v>0</v>
      </c>
      <c r="M131" s="91"/>
      <c r="N131" s="91"/>
      <c r="O131" s="91"/>
      <c r="P131" s="24">
        <f t="shared" si="237"/>
        <v>0</v>
      </c>
      <c r="Q131" s="91"/>
      <c r="R131" s="91"/>
      <c r="S131" s="91"/>
      <c r="T131" s="24">
        <f t="shared" si="238"/>
        <v>0</v>
      </c>
      <c r="U131" s="91"/>
      <c r="V131" s="91"/>
      <c r="W131" s="91"/>
      <c r="X131" s="24">
        <f t="shared" si="239"/>
        <v>0</v>
      </c>
      <c r="Y131" s="24">
        <f t="shared" si="226"/>
        <v>0</v>
      </c>
      <c r="Z131" s="24">
        <f t="shared" si="227"/>
        <v>0</v>
      </c>
      <c r="AA131" s="24">
        <f t="shared" si="228"/>
        <v>0</v>
      </c>
      <c r="AB131" s="24">
        <f t="shared" si="225"/>
        <v>0</v>
      </c>
    </row>
    <row r="132" spans="1:28" ht="25.5" x14ac:dyDescent="0.25">
      <c r="A132" s="151" t="s">
        <v>95</v>
      </c>
      <c r="B132" s="151"/>
      <c r="C132" s="23" t="s">
        <v>35</v>
      </c>
      <c r="D132" s="23" t="s">
        <v>337</v>
      </c>
      <c r="E132" s="24"/>
      <c r="F132" s="24"/>
      <c r="G132" s="24"/>
      <c r="H132" s="24">
        <f t="shared" si="216"/>
        <v>0</v>
      </c>
      <c r="I132" s="91"/>
      <c r="J132" s="91"/>
      <c r="K132" s="91"/>
      <c r="L132" s="24">
        <f t="shared" si="236"/>
        <v>0</v>
      </c>
      <c r="M132" s="91"/>
      <c r="N132" s="91"/>
      <c r="O132" s="91"/>
      <c r="P132" s="24">
        <f t="shared" si="237"/>
        <v>0</v>
      </c>
      <c r="Q132" s="91"/>
      <c r="R132" s="91"/>
      <c r="S132" s="91"/>
      <c r="T132" s="24">
        <f t="shared" si="238"/>
        <v>0</v>
      </c>
      <c r="U132" s="91"/>
      <c r="V132" s="91"/>
      <c r="W132" s="91"/>
      <c r="X132" s="24">
        <f t="shared" si="239"/>
        <v>0</v>
      </c>
      <c r="Y132" s="24">
        <f t="shared" si="226"/>
        <v>0</v>
      </c>
      <c r="Z132" s="24">
        <f t="shared" si="227"/>
        <v>0</v>
      </c>
      <c r="AA132" s="24">
        <f t="shared" si="228"/>
        <v>0</v>
      </c>
      <c r="AB132" s="24">
        <f t="shared" si="225"/>
        <v>0</v>
      </c>
    </row>
    <row r="133" spans="1:28" ht="25.5" x14ac:dyDescent="0.25">
      <c r="A133" s="151" t="s">
        <v>96</v>
      </c>
      <c r="B133" s="151"/>
      <c r="C133" s="23" t="s">
        <v>36</v>
      </c>
      <c r="D133" s="23" t="s">
        <v>338</v>
      </c>
      <c r="E133" s="24">
        <v>26295846</v>
      </c>
      <c r="F133" s="24"/>
      <c r="G133" s="24"/>
      <c r="H133" s="24">
        <f t="shared" si="216"/>
        <v>26295846</v>
      </c>
      <c r="I133" s="91"/>
      <c r="J133" s="91"/>
      <c r="K133" s="91"/>
      <c r="L133" s="24">
        <f t="shared" si="236"/>
        <v>0</v>
      </c>
      <c r="M133" s="91"/>
      <c r="N133" s="91"/>
      <c r="O133" s="91"/>
      <c r="P133" s="24">
        <f t="shared" si="237"/>
        <v>0</v>
      </c>
      <c r="Q133" s="91"/>
      <c r="R133" s="91"/>
      <c r="S133" s="91"/>
      <c r="T133" s="24">
        <f t="shared" si="238"/>
        <v>0</v>
      </c>
      <c r="U133" s="91"/>
      <c r="V133" s="91"/>
      <c r="W133" s="91"/>
      <c r="X133" s="24">
        <f t="shared" si="239"/>
        <v>0</v>
      </c>
      <c r="Y133" s="24">
        <f t="shared" si="226"/>
        <v>26295846</v>
      </c>
      <c r="Z133" s="24">
        <f t="shared" si="227"/>
        <v>0</v>
      </c>
      <c r="AA133" s="24">
        <f t="shared" si="228"/>
        <v>0</v>
      </c>
      <c r="AB133" s="24">
        <f t="shared" si="225"/>
        <v>26295846</v>
      </c>
    </row>
    <row r="134" spans="1:28" ht="25.5" x14ac:dyDescent="0.25">
      <c r="A134" s="151" t="s">
        <v>62</v>
      </c>
      <c r="B134" s="151"/>
      <c r="C134" s="23" t="s">
        <v>339</v>
      </c>
      <c r="D134" s="23" t="s">
        <v>340</v>
      </c>
      <c r="E134" s="24">
        <v>730136926</v>
      </c>
      <c r="F134" s="24"/>
      <c r="G134" s="24"/>
      <c r="H134" s="24">
        <f t="shared" si="216"/>
        <v>730136926</v>
      </c>
      <c r="I134" s="91">
        <v>27210089</v>
      </c>
      <c r="J134" s="91"/>
      <c r="K134" s="91"/>
      <c r="L134" s="24">
        <f t="shared" si="236"/>
        <v>27210089</v>
      </c>
      <c r="M134" s="91"/>
      <c r="N134" s="91"/>
      <c r="O134" s="91"/>
      <c r="P134" s="24">
        <f t="shared" si="237"/>
        <v>0</v>
      </c>
      <c r="Q134" s="91"/>
      <c r="R134" s="91"/>
      <c r="S134" s="91"/>
      <c r="T134" s="24">
        <f t="shared" si="238"/>
        <v>0</v>
      </c>
      <c r="U134" s="91"/>
      <c r="V134" s="91"/>
      <c r="W134" s="91"/>
      <c r="X134" s="24">
        <f t="shared" si="239"/>
        <v>0</v>
      </c>
      <c r="Y134" s="24">
        <f t="shared" si="226"/>
        <v>757347015</v>
      </c>
      <c r="Z134" s="24">
        <f t="shared" si="227"/>
        <v>0</v>
      </c>
      <c r="AA134" s="24">
        <f t="shared" si="228"/>
        <v>0</v>
      </c>
      <c r="AB134" s="24">
        <f t="shared" si="225"/>
        <v>757347015</v>
      </c>
    </row>
    <row r="135" spans="1:28" ht="25.5" x14ac:dyDescent="0.25">
      <c r="A135" s="151" t="s">
        <v>102</v>
      </c>
      <c r="B135" s="151"/>
      <c r="C135" s="23" t="s">
        <v>341</v>
      </c>
      <c r="D135" s="23" t="s">
        <v>342</v>
      </c>
      <c r="E135" s="24"/>
      <c r="F135" s="24"/>
      <c r="G135" s="24"/>
      <c r="H135" s="24">
        <f t="shared" si="216"/>
        <v>0</v>
      </c>
      <c r="I135" s="91"/>
      <c r="J135" s="91"/>
      <c r="K135" s="91"/>
      <c r="L135" s="24">
        <f t="shared" si="236"/>
        <v>0</v>
      </c>
      <c r="M135" s="91"/>
      <c r="N135" s="91"/>
      <c r="O135" s="91"/>
      <c r="P135" s="24">
        <f t="shared" si="237"/>
        <v>0</v>
      </c>
      <c r="Q135" s="91"/>
      <c r="R135" s="91"/>
      <c r="S135" s="91"/>
      <c r="T135" s="24">
        <f t="shared" si="238"/>
        <v>0</v>
      </c>
      <c r="U135" s="91"/>
      <c r="V135" s="91"/>
      <c r="W135" s="91"/>
      <c r="X135" s="24">
        <f t="shared" si="239"/>
        <v>0</v>
      </c>
      <c r="Y135" s="24">
        <f t="shared" si="226"/>
        <v>0</v>
      </c>
      <c r="Z135" s="24">
        <f t="shared" si="227"/>
        <v>0</v>
      </c>
      <c r="AA135" s="24">
        <f t="shared" si="228"/>
        <v>0</v>
      </c>
      <c r="AB135" s="24">
        <f t="shared" si="225"/>
        <v>0</v>
      </c>
    </row>
    <row r="136" spans="1:28" x14ac:dyDescent="0.25">
      <c r="A136" s="151" t="s">
        <v>103</v>
      </c>
      <c r="B136" s="151"/>
      <c r="C136" s="23" t="s">
        <v>37</v>
      </c>
      <c r="D136" s="23" t="s">
        <v>343</v>
      </c>
      <c r="E136" s="24"/>
      <c r="F136" s="24"/>
      <c r="G136" s="24"/>
      <c r="H136" s="24">
        <f t="shared" si="216"/>
        <v>0</v>
      </c>
      <c r="I136" s="91"/>
      <c r="J136" s="91"/>
      <c r="K136" s="91"/>
      <c r="L136" s="24">
        <f t="shared" si="236"/>
        <v>0</v>
      </c>
      <c r="M136" s="91"/>
      <c r="N136" s="91"/>
      <c r="O136" s="91"/>
      <c r="P136" s="24">
        <f t="shared" si="237"/>
        <v>0</v>
      </c>
      <c r="Q136" s="91"/>
      <c r="R136" s="91"/>
      <c r="S136" s="91"/>
      <c r="T136" s="24">
        <f t="shared" si="238"/>
        <v>0</v>
      </c>
      <c r="U136" s="91"/>
      <c r="V136" s="91"/>
      <c r="W136" s="91"/>
      <c r="X136" s="24">
        <f t="shared" si="239"/>
        <v>0</v>
      </c>
      <c r="Y136" s="24">
        <f t="shared" si="226"/>
        <v>0</v>
      </c>
      <c r="Z136" s="24">
        <f t="shared" si="227"/>
        <v>0</v>
      </c>
      <c r="AA136" s="24">
        <f t="shared" si="228"/>
        <v>0</v>
      </c>
      <c r="AB136" s="24">
        <f t="shared" si="225"/>
        <v>0</v>
      </c>
    </row>
    <row r="137" spans="1:28" ht="25.5" x14ac:dyDescent="0.25">
      <c r="A137" s="151" t="s">
        <v>104</v>
      </c>
      <c r="B137" s="151"/>
      <c r="C137" s="23" t="s">
        <v>344</v>
      </c>
      <c r="D137" s="23" t="s">
        <v>345</v>
      </c>
      <c r="E137" s="24"/>
      <c r="F137" s="24"/>
      <c r="G137" s="24"/>
      <c r="H137" s="24">
        <f t="shared" si="216"/>
        <v>0</v>
      </c>
      <c r="I137" s="91"/>
      <c r="J137" s="91"/>
      <c r="K137" s="91"/>
      <c r="L137" s="24">
        <f t="shared" si="236"/>
        <v>0</v>
      </c>
      <c r="M137" s="91"/>
      <c r="N137" s="91"/>
      <c r="O137" s="91"/>
      <c r="P137" s="24">
        <f t="shared" si="237"/>
        <v>0</v>
      </c>
      <c r="Q137" s="91"/>
      <c r="R137" s="91"/>
      <c r="S137" s="91"/>
      <c r="T137" s="24">
        <f t="shared" si="238"/>
        <v>0</v>
      </c>
      <c r="U137" s="91"/>
      <c r="V137" s="91"/>
      <c r="W137" s="91"/>
      <c r="X137" s="24">
        <f t="shared" si="239"/>
        <v>0</v>
      </c>
      <c r="Y137" s="24">
        <f t="shared" si="226"/>
        <v>0</v>
      </c>
      <c r="Z137" s="24">
        <f t="shared" si="227"/>
        <v>0</v>
      </c>
      <c r="AA137" s="24">
        <f t="shared" si="228"/>
        <v>0</v>
      </c>
      <c r="AB137" s="24">
        <f t="shared" si="225"/>
        <v>0</v>
      </c>
    </row>
    <row r="138" spans="1:28" x14ac:dyDescent="0.25">
      <c r="A138" s="151" t="s">
        <v>105</v>
      </c>
      <c r="B138" s="151"/>
      <c r="C138" s="23" t="s">
        <v>354</v>
      </c>
      <c r="D138" s="23" t="s">
        <v>346</v>
      </c>
      <c r="E138" s="24">
        <v>0</v>
      </c>
      <c r="F138" s="24"/>
      <c r="G138" s="24"/>
      <c r="H138" s="24">
        <f t="shared" si="216"/>
        <v>0</v>
      </c>
      <c r="I138" s="91">
        <v>0</v>
      </c>
      <c r="J138" s="91">
        <v>0</v>
      </c>
      <c r="K138" s="91">
        <v>0</v>
      </c>
      <c r="L138" s="24">
        <f t="shared" si="236"/>
        <v>0</v>
      </c>
      <c r="M138" s="91">
        <v>0</v>
      </c>
      <c r="N138" s="91">
        <v>0</v>
      </c>
      <c r="O138" s="91">
        <v>0</v>
      </c>
      <c r="P138" s="24">
        <f t="shared" si="237"/>
        <v>0</v>
      </c>
      <c r="Q138" s="91">
        <v>0</v>
      </c>
      <c r="R138" s="91">
        <v>0</v>
      </c>
      <c r="S138" s="91">
        <v>0</v>
      </c>
      <c r="T138" s="24">
        <f t="shared" si="238"/>
        <v>0</v>
      </c>
      <c r="U138" s="91">
        <v>0</v>
      </c>
      <c r="V138" s="91">
        <v>0</v>
      </c>
      <c r="W138" s="91">
        <v>0</v>
      </c>
      <c r="X138" s="24">
        <f t="shared" si="239"/>
        <v>0</v>
      </c>
      <c r="Y138" s="24">
        <f t="shared" si="226"/>
        <v>0</v>
      </c>
      <c r="Z138" s="24">
        <f t="shared" si="227"/>
        <v>0</v>
      </c>
      <c r="AA138" s="24">
        <f t="shared" si="228"/>
        <v>0</v>
      </c>
      <c r="AB138" s="24">
        <f t="shared" si="225"/>
        <v>0</v>
      </c>
    </row>
    <row r="139" spans="1:28" ht="25.5" x14ac:dyDescent="0.25">
      <c r="A139" s="155" t="s">
        <v>112</v>
      </c>
      <c r="B139" s="155"/>
      <c r="C139" s="30" t="s">
        <v>355</v>
      </c>
      <c r="D139" s="30" t="s">
        <v>333</v>
      </c>
      <c r="E139" s="31">
        <f>SUM(E130:E138)</f>
        <v>756432772</v>
      </c>
      <c r="F139" s="31">
        <f t="shared" ref="F139:H139" si="240">SUM(F130:F138)</f>
        <v>0</v>
      </c>
      <c r="G139" s="31">
        <f t="shared" si="240"/>
        <v>0</v>
      </c>
      <c r="H139" s="31">
        <f t="shared" si="240"/>
        <v>756432772</v>
      </c>
      <c r="I139" s="96">
        <f>SUM(I130:I138)</f>
        <v>27210089</v>
      </c>
      <c r="J139" s="96">
        <f t="shared" ref="J139:K139" si="241">SUM(J130:J138)</f>
        <v>0</v>
      </c>
      <c r="K139" s="96">
        <f t="shared" si="241"/>
        <v>0</v>
      </c>
      <c r="L139" s="31">
        <f t="shared" ref="L139" si="242">SUM(L130:L138)</f>
        <v>27210089</v>
      </c>
      <c r="M139" s="96">
        <f>SUM(M130:M138)</f>
        <v>0</v>
      </c>
      <c r="N139" s="96">
        <f t="shared" ref="N139" si="243">SUM(N130:N138)</f>
        <v>0</v>
      </c>
      <c r="O139" s="96">
        <f t="shared" ref="O139" si="244">SUM(O130:O138)</f>
        <v>0</v>
      </c>
      <c r="P139" s="31">
        <f t="shared" ref="P139" si="245">SUM(P130:P138)</f>
        <v>0</v>
      </c>
      <c r="Q139" s="96">
        <f>SUM(Q130:Q138)</f>
        <v>0</v>
      </c>
      <c r="R139" s="96">
        <f t="shared" ref="R139" si="246">SUM(R130:R138)</f>
        <v>0</v>
      </c>
      <c r="S139" s="96">
        <f t="shared" ref="S139" si="247">SUM(S130:S138)</f>
        <v>0</v>
      </c>
      <c r="T139" s="31">
        <f t="shared" ref="T139" si="248">SUM(T130:T138)</f>
        <v>0</v>
      </c>
      <c r="U139" s="96">
        <f>SUM(U130:U138)</f>
        <v>0</v>
      </c>
      <c r="V139" s="96">
        <f t="shared" ref="V139" si="249">SUM(V130:V138)</f>
        <v>0</v>
      </c>
      <c r="W139" s="96">
        <f t="shared" ref="W139" si="250">SUM(W130:W138)</f>
        <v>0</v>
      </c>
      <c r="X139" s="31">
        <f t="shared" ref="X139" si="251">SUM(X130:X138)</f>
        <v>0</v>
      </c>
      <c r="Y139" s="31">
        <f t="shared" si="226"/>
        <v>783642861</v>
      </c>
      <c r="Z139" s="31">
        <f t="shared" si="227"/>
        <v>0</v>
      </c>
      <c r="AA139" s="31">
        <f t="shared" si="228"/>
        <v>0</v>
      </c>
      <c r="AB139" s="31">
        <f t="shared" si="225"/>
        <v>783642861</v>
      </c>
    </row>
    <row r="140" spans="1:28" x14ac:dyDescent="0.25">
      <c r="A140" s="155" t="s">
        <v>113</v>
      </c>
      <c r="B140" s="155"/>
      <c r="C140" s="30" t="s">
        <v>356</v>
      </c>
      <c r="D140" s="30" t="s">
        <v>334</v>
      </c>
      <c r="E140" s="31">
        <v>0</v>
      </c>
      <c r="F140" s="31"/>
      <c r="G140" s="31"/>
      <c r="H140" s="31">
        <f t="shared" si="216"/>
        <v>0</v>
      </c>
      <c r="I140" s="96">
        <v>0</v>
      </c>
      <c r="J140" s="96">
        <v>0</v>
      </c>
      <c r="K140" s="96">
        <v>0</v>
      </c>
      <c r="L140" s="31">
        <f t="shared" ref="L140:L142" si="252">I140+J140+K140</f>
        <v>0</v>
      </c>
      <c r="M140" s="96">
        <v>0</v>
      </c>
      <c r="N140" s="96">
        <v>0</v>
      </c>
      <c r="O140" s="96">
        <v>0</v>
      </c>
      <c r="P140" s="31">
        <f t="shared" ref="P140:P142" si="253">M140+N140+O140</f>
        <v>0</v>
      </c>
      <c r="Q140" s="96">
        <v>0</v>
      </c>
      <c r="R140" s="96">
        <v>0</v>
      </c>
      <c r="S140" s="96">
        <v>0</v>
      </c>
      <c r="T140" s="31">
        <f t="shared" ref="T140:T142" si="254">Q140+R140+S140</f>
        <v>0</v>
      </c>
      <c r="U140" s="96">
        <v>0</v>
      </c>
      <c r="V140" s="96">
        <v>0</v>
      </c>
      <c r="W140" s="96">
        <v>0</v>
      </c>
      <c r="X140" s="31">
        <f t="shared" ref="X140:X142" si="255">U140+V140+W140</f>
        <v>0</v>
      </c>
      <c r="Y140" s="31">
        <f t="shared" si="226"/>
        <v>0</v>
      </c>
      <c r="Z140" s="31">
        <f t="shared" si="227"/>
        <v>0</v>
      </c>
      <c r="AA140" s="31">
        <f t="shared" si="228"/>
        <v>0</v>
      </c>
      <c r="AB140" s="31">
        <f t="shared" si="225"/>
        <v>0</v>
      </c>
    </row>
    <row r="141" spans="1:28" ht="25.5" x14ac:dyDescent="0.25">
      <c r="A141" s="155" t="s">
        <v>114</v>
      </c>
      <c r="B141" s="155"/>
      <c r="C141" s="30" t="s">
        <v>347</v>
      </c>
      <c r="D141" s="30" t="s">
        <v>348</v>
      </c>
      <c r="E141" s="31"/>
      <c r="F141" s="31"/>
      <c r="G141" s="31"/>
      <c r="H141" s="31">
        <f t="shared" si="216"/>
        <v>0</v>
      </c>
      <c r="I141" s="96"/>
      <c r="J141" s="96"/>
      <c r="K141" s="96"/>
      <c r="L141" s="31">
        <f t="shared" si="252"/>
        <v>0</v>
      </c>
      <c r="M141" s="96"/>
      <c r="N141" s="96"/>
      <c r="O141" s="96"/>
      <c r="P141" s="31">
        <f t="shared" si="253"/>
        <v>0</v>
      </c>
      <c r="Q141" s="96"/>
      <c r="R141" s="96"/>
      <c r="S141" s="96"/>
      <c r="T141" s="31">
        <f t="shared" si="254"/>
        <v>0</v>
      </c>
      <c r="U141" s="96"/>
      <c r="V141" s="96"/>
      <c r="W141" s="96"/>
      <c r="X141" s="31">
        <f t="shared" si="255"/>
        <v>0</v>
      </c>
      <c r="Y141" s="31">
        <f t="shared" si="226"/>
        <v>0</v>
      </c>
      <c r="Z141" s="31">
        <f t="shared" si="227"/>
        <v>0</v>
      </c>
      <c r="AA141" s="31">
        <f t="shared" si="228"/>
        <v>0</v>
      </c>
      <c r="AB141" s="31">
        <f t="shared" si="225"/>
        <v>0</v>
      </c>
    </row>
    <row r="142" spans="1:28" x14ac:dyDescent="0.25">
      <c r="A142" s="155" t="s">
        <v>119</v>
      </c>
      <c r="B142" s="155"/>
      <c r="C142" s="30" t="s">
        <v>349</v>
      </c>
      <c r="D142" s="30" t="s">
        <v>350</v>
      </c>
      <c r="E142" s="31"/>
      <c r="F142" s="31"/>
      <c r="G142" s="31"/>
      <c r="H142" s="31">
        <f t="shared" si="216"/>
        <v>0</v>
      </c>
      <c r="I142" s="96"/>
      <c r="J142" s="96"/>
      <c r="K142" s="96"/>
      <c r="L142" s="31">
        <f t="shared" si="252"/>
        <v>0</v>
      </c>
      <c r="M142" s="96"/>
      <c r="N142" s="96"/>
      <c r="O142" s="96"/>
      <c r="P142" s="31">
        <f t="shared" si="253"/>
        <v>0</v>
      </c>
      <c r="Q142" s="96"/>
      <c r="R142" s="96"/>
      <c r="S142" s="96"/>
      <c r="T142" s="31">
        <f t="shared" si="254"/>
        <v>0</v>
      </c>
      <c r="U142" s="96"/>
      <c r="V142" s="96"/>
      <c r="W142" s="96"/>
      <c r="X142" s="31">
        <f t="shared" si="255"/>
        <v>0</v>
      </c>
      <c r="Y142" s="31">
        <f t="shared" si="226"/>
        <v>0</v>
      </c>
      <c r="Z142" s="31">
        <f t="shared" si="227"/>
        <v>0</v>
      </c>
      <c r="AA142" s="31">
        <f t="shared" si="228"/>
        <v>0</v>
      </c>
      <c r="AB142" s="31">
        <f t="shared" si="225"/>
        <v>0</v>
      </c>
    </row>
    <row r="143" spans="1:28" ht="25.5" x14ac:dyDescent="0.25">
      <c r="A143" s="145" t="s">
        <v>121</v>
      </c>
      <c r="B143" s="145"/>
      <c r="C143" s="86" t="s">
        <v>357</v>
      </c>
      <c r="D143" s="86" t="s">
        <v>351</v>
      </c>
      <c r="E143" s="34">
        <f>E139+E140+E141+E142</f>
        <v>756432772</v>
      </c>
      <c r="F143" s="34">
        <f t="shared" ref="F143:H143" si="256">F139+F140+F141+F142</f>
        <v>0</v>
      </c>
      <c r="G143" s="34">
        <f t="shared" si="256"/>
        <v>0</v>
      </c>
      <c r="H143" s="34">
        <f t="shared" si="256"/>
        <v>756432772</v>
      </c>
      <c r="I143" s="98">
        <f>I139+I140+I141+I142</f>
        <v>27210089</v>
      </c>
      <c r="J143" s="98">
        <f t="shared" ref="J143:K143" si="257">J139+J140+J141+J142</f>
        <v>0</v>
      </c>
      <c r="K143" s="98">
        <f t="shared" si="257"/>
        <v>0</v>
      </c>
      <c r="L143" s="34">
        <f t="shared" ref="L143" si="258">L139+L140+L141+L142</f>
        <v>27210089</v>
      </c>
      <c r="M143" s="98">
        <f>M139+M140+M141+M142</f>
        <v>0</v>
      </c>
      <c r="N143" s="98">
        <f t="shared" ref="N143" si="259">N139+N140+N141+N142</f>
        <v>0</v>
      </c>
      <c r="O143" s="98">
        <f t="shared" ref="O143" si="260">O139+O140+O141+O142</f>
        <v>0</v>
      </c>
      <c r="P143" s="34">
        <f t="shared" ref="P143" si="261">P139+P140+P141+P142</f>
        <v>0</v>
      </c>
      <c r="Q143" s="98">
        <f>Q139+Q140+Q141+Q142</f>
        <v>0</v>
      </c>
      <c r="R143" s="98">
        <f t="shared" ref="R143" si="262">R139+R140+R141+R142</f>
        <v>0</v>
      </c>
      <c r="S143" s="98">
        <f t="shared" ref="S143" si="263">S139+S140+S141+S142</f>
        <v>0</v>
      </c>
      <c r="T143" s="34">
        <f t="shared" ref="T143" si="264">T139+T140+T141+T142</f>
        <v>0</v>
      </c>
      <c r="U143" s="98">
        <f>U139+U140+U141+U142</f>
        <v>0</v>
      </c>
      <c r="V143" s="98">
        <f t="shared" ref="V143" si="265">V139+V140+V141+V142</f>
        <v>0</v>
      </c>
      <c r="W143" s="98">
        <f t="shared" ref="W143" si="266">W139+W140+W141+W142</f>
        <v>0</v>
      </c>
      <c r="X143" s="34">
        <f t="shared" ref="X143" si="267">X139+X140+X141+X142</f>
        <v>0</v>
      </c>
      <c r="Y143" s="34">
        <f t="shared" si="226"/>
        <v>783642861</v>
      </c>
      <c r="Z143" s="34">
        <f t="shared" si="227"/>
        <v>0</v>
      </c>
      <c r="AA143" s="34">
        <f t="shared" si="228"/>
        <v>0</v>
      </c>
      <c r="AB143" s="34">
        <f t="shared" si="225"/>
        <v>783642861</v>
      </c>
    </row>
    <row r="144" spans="1:28" x14ac:dyDescent="0.25">
      <c r="A144" s="163" t="s">
        <v>122</v>
      </c>
      <c r="B144" s="163"/>
      <c r="C144" s="37" t="s">
        <v>358</v>
      </c>
      <c r="D144" s="37" t="s">
        <v>359</v>
      </c>
      <c r="E144" s="55">
        <f>E129+E143</f>
        <v>1046359113</v>
      </c>
      <c r="F144" s="55">
        <f t="shared" ref="F144:H144" si="268">F129+F143</f>
        <v>218573880</v>
      </c>
      <c r="G144" s="55">
        <f t="shared" si="268"/>
        <v>0</v>
      </c>
      <c r="H144" s="55">
        <f t="shared" si="268"/>
        <v>1264932993</v>
      </c>
      <c r="I144" s="55">
        <f>I129+I143</f>
        <v>37646472</v>
      </c>
      <c r="J144" s="55">
        <f t="shared" ref="J144:K144" si="269">J129+J143</f>
        <v>-15885103</v>
      </c>
      <c r="K144" s="55">
        <f t="shared" si="269"/>
        <v>0</v>
      </c>
      <c r="L144" s="55">
        <f t="shared" ref="L144" si="270">L129+L143</f>
        <v>21761369</v>
      </c>
      <c r="M144" s="55">
        <f>M129+M143</f>
        <v>0</v>
      </c>
      <c r="N144" s="55">
        <f t="shared" ref="N144" si="271">N129+N143</f>
        <v>0</v>
      </c>
      <c r="O144" s="55">
        <f t="shared" ref="O144" si="272">O129+O143</f>
        <v>0</v>
      </c>
      <c r="P144" s="55">
        <f t="shared" ref="P144" si="273">P129+P143</f>
        <v>0</v>
      </c>
      <c r="Q144" s="55">
        <f>Q129+Q143</f>
        <v>0</v>
      </c>
      <c r="R144" s="55">
        <f t="shared" ref="R144" si="274">R129+R143</f>
        <v>0</v>
      </c>
      <c r="S144" s="55">
        <f t="shared" ref="S144" si="275">S129+S143</f>
        <v>0</v>
      </c>
      <c r="T144" s="55">
        <f t="shared" ref="T144" si="276">T129+T143</f>
        <v>0</v>
      </c>
      <c r="U144" s="55">
        <f>U129+U143</f>
        <v>0</v>
      </c>
      <c r="V144" s="55">
        <f t="shared" ref="V144" si="277">V129+V143</f>
        <v>0</v>
      </c>
      <c r="W144" s="55">
        <f t="shared" ref="W144" si="278">W129+W143</f>
        <v>0</v>
      </c>
      <c r="X144" s="55">
        <f t="shared" ref="X144" si="279">X129+X143</f>
        <v>0</v>
      </c>
      <c r="Y144" s="55">
        <f t="shared" si="226"/>
        <v>1084005585</v>
      </c>
      <c r="Z144" s="55">
        <f t="shared" si="227"/>
        <v>202688777</v>
      </c>
      <c r="AA144" s="55">
        <f t="shared" si="228"/>
        <v>0</v>
      </c>
      <c r="AB144" s="55">
        <f t="shared" si="225"/>
        <v>1286694362</v>
      </c>
    </row>
    <row r="145" spans="1:28" x14ac:dyDescent="0.25">
      <c r="A145" s="5"/>
      <c r="B145" s="6"/>
      <c r="C145" s="7"/>
      <c r="D145" s="7"/>
      <c r="E145" s="7"/>
      <c r="F145" s="7"/>
      <c r="G145" s="7"/>
      <c r="H145" s="105">
        <f>H111-H144</f>
        <v>0</v>
      </c>
      <c r="I145" s="7"/>
      <c r="J145" s="7"/>
      <c r="K145" s="7"/>
      <c r="L145" s="8">
        <f>L111-L144</f>
        <v>0</v>
      </c>
      <c r="M145" s="7"/>
      <c r="N145" s="7"/>
      <c r="O145" s="7"/>
      <c r="P145" s="8">
        <f>P111-P144</f>
        <v>0</v>
      </c>
      <c r="Q145" s="7"/>
      <c r="R145" s="7"/>
      <c r="S145" s="7"/>
      <c r="T145" s="8">
        <f>T111-T144</f>
        <v>0</v>
      </c>
      <c r="U145" s="7"/>
      <c r="V145" s="7"/>
      <c r="W145" s="7"/>
      <c r="X145" s="8">
        <f>X111-X144</f>
        <v>0</v>
      </c>
      <c r="Y145" s="7"/>
      <c r="Z145" s="7"/>
      <c r="AA145" s="7"/>
      <c r="AB145" s="8">
        <f>AB111-AB144</f>
        <v>0</v>
      </c>
    </row>
    <row r="146" spans="1:28" x14ac:dyDescent="0.25">
      <c r="A146" s="9"/>
      <c r="B146" s="10"/>
      <c r="C146" s="11"/>
      <c r="D146" s="11"/>
      <c r="E146" s="11"/>
      <c r="F146" s="11"/>
      <c r="G146" s="11"/>
      <c r="H146" s="106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</row>
    <row r="147" spans="1:28" x14ac:dyDescent="0.25">
      <c r="A147" s="108" t="s">
        <v>57</v>
      </c>
      <c r="B147" s="108"/>
      <c r="C147" s="109"/>
      <c r="D147" s="110"/>
      <c r="E147" s="187">
        <v>7</v>
      </c>
      <c r="F147" s="188"/>
      <c r="G147" s="188"/>
      <c r="H147" s="189"/>
      <c r="I147" s="188">
        <v>0</v>
      </c>
      <c r="J147" s="188"/>
      <c r="K147" s="188"/>
      <c r="L147" s="189"/>
      <c r="M147" s="187">
        <v>7</v>
      </c>
      <c r="N147" s="188"/>
      <c r="O147" s="188"/>
      <c r="P147" s="189"/>
      <c r="Q147" s="187">
        <v>7</v>
      </c>
      <c r="R147" s="188"/>
      <c r="S147" s="188"/>
      <c r="T147" s="189"/>
      <c r="U147" s="187">
        <v>7</v>
      </c>
      <c r="V147" s="188"/>
      <c r="W147" s="188"/>
      <c r="X147" s="189"/>
      <c r="Y147" s="187">
        <v>7</v>
      </c>
      <c r="Z147" s="188"/>
      <c r="AA147" s="188"/>
      <c r="AB147" s="189"/>
    </row>
    <row r="148" spans="1:28" x14ac:dyDescent="0.25">
      <c r="A148" s="190"/>
      <c r="B148" s="190"/>
      <c r="C148" s="190"/>
      <c r="D148" s="111"/>
      <c r="E148" s="188"/>
      <c r="F148" s="188"/>
      <c r="G148" s="188"/>
      <c r="H148" s="188"/>
      <c r="I148" s="188"/>
      <c r="J148" s="188"/>
      <c r="K148" s="188"/>
      <c r="L148" s="188"/>
      <c r="M148" s="188"/>
      <c r="N148" s="188"/>
      <c r="O148" s="188"/>
      <c r="P148" s="188"/>
      <c r="Q148" s="188"/>
      <c r="R148" s="188"/>
      <c r="S148" s="188"/>
      <c r="T148" s="188"/>
      <c r="U148" s="188"/>
      <c r="V148" s="188"/>
      <c r="W148" s="188"/>
      <c r="X148" s="188"/>
      <c r="Y148" s="188"/>
      <c r="Z148" s="188"/>
      <c r="AA148" s="188"/>
      <c r="AB148" s="188"/>
    </row>
    <row r="149" spans="1:28" x14ac:dyDescent="0.25">
      <c r="A149" s="14"/>
      <c r="B149" s="14"/>
      <c r="C149" s="15"/>
      <c r="D149" s="15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</row>
  </sheetData>
  <mergeCells count="184">
    <mergeCell ref="Y3:AB3"/>
    <mergeCell ref="Y4:AB4"/>
    <mergeCell ref="Y6:AB6"/>
    <mergeCell ref="Y9:AB9"/>
    <mergeCell ref="Y116:AB116"/>
    <mergeCell ref="Y117:AB117"/>
    <mergeCell ref="Y147:AB147"/>
    <mergeCell ref="Y148:AB148"/>
    <mergeCell ref="Q3:T3"/>
    <mergeCell ref="Q4:T4"/>
    <mergeCell ref="Q6:T6"/>
    <mergeCell ref="Q9:T9"/>
    <mergeCell ref="Q116:T116"/>
    <mergeCell ref="Q117:T117"/>
    <mergeCell ref="Q147:T147"/>
    <mergeCell ref="Q148:T148"/>
    <mergeCell ref="U3:X3"/>
    <mergeCell ref="U4:X4"/>
    <mergeCell ref="U6:X6"/>
    <mergeCell ref="U9:X9"/>
    <mergeCell ref="U116:X116"/>
    <mergeCell ref="U117:X117"/>
    <mergeCell ref="U147:X147"/>
    <mergeCell ref="U148:X148"/>
    <mergeCell ref="M3:P3"/>
    <mergeCell ref="M4:P4"/>
    <mergeCell ref="M6:P6"/>
    <mergeCell ref="M116:P116"/>
    <mergeCell ref="M117:P117"/>
    <mergeCell ref="M147:P147"/>
    <mergeCell ref="M148:P148"/>
    <mergeCell ref="M9:P9"/>
    <mergeCell ref="I3:L3"/>
    <mergeCell ref="I4:L4"/>
    <mergeCell ref="I6:L6"/>
    <mergeCell ref="I116:L116"/>
    <mergeCell ref="I117:L117"/>
    <mergeCell ref="I147:L147"/>
    <mergeCell ref="I148:L148"/>
    <mergeCell ref="I9:L9"/>
    <mergeCell ref="A108:B108"/>
    <mergeCell ref="A109:B109"/>
    <mergeCell ref="A110:B110"/>
    <mergeCell ref="A111:B111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93:B93"/>
    <mergeCell ref="A94:B94"/>
    <mergeCell ref="A95:B95"/>
    <mergeCell ref="A96:B96"/>
    <mergeCell ref="A97:B97"/>
    <mergeCell ref="A98:B98"/>
    <mergeCell ref="A90:B90"/>
    <mergeCell ref="A89:B89"/>
    <mergeCell ref="A92:B92"/>
    <mergeCell ref="A91:B91"/>
    <mergeCell ref="E147:H147"/>
    <mergeCell ref="E148:H148"/>
    <mergeCell ref="A148:C148"/>
    <mergeCell ref="C6:C7"/>
    <mergeCell ref="E6:H6"/>
    <mergeCell ref="A11:B11"/>
    <mergeCell ref="A9:H9"/>
    <mergeCell ref="A19:B19"/>
    <mergeCell ref="A13:B13"/>
    <mergeCell ref="A12:B12"/>
    <mergeCell ref="A17:B17"/>
    <mergeCell ref="A16:B16"/>
    <mergeCell ref="A21:B21"/>
    <mergeCell ref="A20:B20"/>
    <mergeCell ref="A23:B23"/>
    <mergeCell ref="A18:B18"/>
    <mergeCell ref="A28:B28"/>
    <mergeCell ref="A27:B27"/>
    <mergeCell ref="A30:B30"/>
    <mergeCell ref="A29:B29"/>
    <mergeCell ref="A32:B32"/>
    <mergeCell ref="A31:B31"/>
    <mergeCell ref="A35:B35"/>
    <mergeCell ref="A33:B33"/>
    <mergeCell ref="A5:B5"/>
    <mergeCell ref="A3:B3"/>
    <mergeCell ref="A4:B4"/>
    <mergeCell ref="A8:B8"/>
    <mergeCell ref="A6:B7"/>
    <mergeCell ref="A22:B22"/>
    <mergeCell ref="A24:B24"/>
    <mergeCell ref="A26:B26"/>
    <mergeCell ref="A25:B25"/>
    <mergeCell ref="A37:B37"/>
    <mergeCell ref="A36:B36"/>
    <mergeCell ref="A39:B39"/>
    <mergeCell ref="A38:B38"/>
    <mergeCell ref="A41:B41"/>
    <mergeCell ref="A40:B40"/>
    <mergeCell ref="A43:B43"/>
    <mergeCell ref="A42:B42"/>
    <mergeCell ref="A45:B45"/>
    <mergeCell ref="A44:B44"/>
    <mergeCell ref="A47:B47"/>
    <mergeCell ref="A46:B46"/>
    <mergeCell ref="A49:B49"/>
    <mergeCell ref="A48:B48"/>
    <mergeCell ref="A51:B51"/>
    <mergeCell ref="A50:B50"/>
    <mergeCell ref="A53:B53"/>
    <mergeCell ref="A52:B52"/>
    <mergeCell ref="A55:B55"/>
    <mergeCell ref="A54:B54"/>
    <mergeCell ref="A57:B57"/>
    <mergeCell ref="A56:B56"/>
    <mergeCell ref="A59:B59"/>
    <mergeCell ref="A58:B58"/>
    <mergeCell ref="A61:B61"/>
    <mergeCell ref="A60:B60"/>
    <mergeCell ref="A63:B63"/>
    <mergeCell ref="A62:B62"/>
    <mergeCell ref="A65:B65"/>
    <mergeCell ref="A64:B64"/>
    <mergeCell ref="A67:B67"/>
    <mergeCell ref="A66:B66"/>
    <mergeCell ref="A69:B69"/>
    <mergeCell ref="A68:B68"/>
    <mergeCell ref="A71:B71"/>
    <mergeCell ref="A70:B70"/>
    <mergeCell ref="A73:B73"/>
    <mergeCell ref="A72:B72"/>
    <mergeCell ref="A75:B75"/>
    <mergeCell ref="A74:B74"/>
    <mergeCell ref="A77:B77"/>
    <mergeCell ref="A76:B76"/>
    <mergeCell ref="A79:B79"/>
    <mergeCell ref="A78:B78"/>
    <mergeCell ref="A80:B80"/>
    <mergeCell ref="A86:B86"/>
    <mergeCell ref="A85:B85"/>
    <mergeCell ref="A88:B88"/>
    <mergeCell ref="A87:B87"/>
    <mergeCell ref="A84:B84"/>
    <mergeCell ref="A81:B81"/>
    <mergeCell ref="A82:B82"/>
    <mergeCell ref="A83:B83"/>
    <mergeCell ref="A116:B116"/>
    <mergeCell ref="A115:B115"/>
    <mergeCell ref="A119:B119"/>
    <mergeCell ref="A117:B118"/>
    <mergeCell ref="C117:C118"/>
    <mergeCell ref="E117:H117"/>
    <mergeCell ref="A121:B121"/>
    <mergeCell ref="A120:H120"/>
    <mergeCell ref="A123:B123"/>
    <mergeCell ref="A122:B122"/>
    <mergeCell ref="C116:H116"/>
    <mergeCell ref="A144:B144"/>
    <mergeCell ref="A2:H2"/>
    <mergeCell ref="C3:H3"/>
    <mergeCell ref="C4:H4"/>
    <mergeCell ref="A143:B143"/>
    <mergeCell ref="A141:B141"/>
    <mergeCell ref="A140:B140"/>
    <mergeCell ref="A142:B142"/>
    <mergeCell ref="A138:B138"/>
    <mergeCell ref="A137:B137"/>
    <mergeCell ref="A125:B125"/>
    <mergeCell ref="A124:B124"/>
    <mergeCell ref="A127:B127"/>
    <mergeCell ref="A126:B126"/>
    <mergeCell ref="A129:B129"/>
    <mergeCell ref="A128:B128"/>
    <mergeCell ref="A139:B139"/>
    <mergeCell ref="A130:B130"/>
    <mergeCell ref="A132:B132"/>
    <mergeCell ref="A131:B131"/>
    <mergeCell ref="A134:B134"/>
    <mergeCell ref="A133:B133"/>
    <mergeCell ref="A136:B136"/>
    <mergeCell ref="A135:B13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4" fitToHeight="0" orientation="landscape" r:id="rId1"/>
  <rowBreaks count="2" manualBreakCount="2">
    <brk id="67" max="16383" man="1"/>
    <brk id="111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  <pageSetUpPr fitToPage="1"/>
  </sheetPr>
  <dimension ref="A1:AB149"/>
  <sheetViews>
    <sheetView zoomScale="75" zoomScaleNormal="75" zoomScaleSheetLayoutView="73" workbookViewId="0">
      <pane ySplit="10" topLeftCell="A126" activePane="bottomLeft" state="frozen"/>
      <selection pane="bottomLeft" activeCell="I154" sqref="I154"/>
    </sheetView>
  </sheetViews>
  <sheetFormatPr defaultColWidth="9.140625" defaultRowHeight="21.95" customHeight="1" x14ac:dyDescent="0.25"/>
  <cols>
    <col min="1" max="1" width="8.5703125" style="17" customWidth="1"/>
    <col min="2" max="2" width="9.140625" style="17" hidden="1" customWidth="1"/>
    <col min="3" max="3" width="28" style="18" customWidth="1"/>
    <col min="4" max="4" width="7.140625" style="18" customWidth="1"/>
    <col min="5" max="5" width="18.85546875" style="1" customWidth="1"/>
    <col min="6" max="6" width="14.5703125" style="1" customWidth="1"/>
    <col min="7" max="7" width="14.28515625" style="1" customWidth="1"/>
    <col min="8" max="8" width="15.42578125" style="1" customWidth="1"/>
    <col min="9" max="9" width="18.85546875" style="1" customWidth="1"/>
    <col min="10" max="10" width="14.5703125" style="1" customWidth="1"/>
    <col min="11" max="11" width="14.28515625" style="1" customWidth="1"/>
    <col min="12" max="12" width="17.140625" style="1" customWidth="1"/>
    <col min="13" max="13" width="18.85546875" style="1" hidden="1" customWidth="1"/>
    <col min="14" max="14" width="14.5703125" style="1" hidden="1" customWidth="1"/>
    <col min="15" max="15" width="14.28515625" style="1" hidden="1" customWidth="1"/>
    <col min="16" max="16" width="17.140625" style="1" hidden="1" customWidth="1"/>
    <col min="17" max="17" width="18.85546875" style="1" hidden="1" customWidth="1"/>
    <col min="18" max="18" width="14.5703125" style="1" hidden="1" customWidth="1"/>
    <col min="19" max="19" width="14.28515625" style="1" hidden="1" customWidth="1"/>
    <col min="20" max="20" width="17.140625" style="1" hidden="1" customWidth="1"/>
    <col min="21" max="21" width="18.85546875" style="1" hidden="1" customWidth="1"/>
    <col min="22" max="22" width="14.5703125" style="1" hidden="1" customWidth="1"/>
    <col min="23" max="23" width="14.28515625" style="1" hidden="1" customWidth="1"/>
    <col min="24" max="24" width="17.140625" style="1" hidden="1" customWidth="1"/>
    <col min="25" max="25" width="18.85546875" style="1" customWidth="1"/>
    <col min="26" max="26" width="14.5703125" style="1" customWidth="1"/>
    <col min="27" max="27" width="14.28515625" style="1" customWidth="1"/>
    <col min="28" max="28" width="17.140625" style="1" customWidth="1"/>
    <col min="29" max="16384" width="9.140625" style="1"/>
  </cols>
  <sheetData>
    <row r="1" spans="1:28" ht="15" x14ac:dyDescent="0.25"/>
    <row r="2" spans="1:28" ht="15" customHeight="1" x14ac:dyDescent="0.25">
      <c r="A2" s="156" t="s">
        <v>454</v>
      </c>
      <c r="B2" s="156"/>
      <c r="C2" s="156"/>
      <c r="D2" s="156"/>
      <c r="E2" s="156"/>
      <c r="F2" s="156"/>
      <c r="G2" s="156"/>
      <c r="H2" s="156"/>
    </row>
    <row r="3" spans="1:28" ht="15" x14ac:dyDescent="0.25">
      <c r="A3" s="145" t="s">
        <v>41</v>
      </c>
      <c r="B3" s="145"/>
      <c r="C3" s="157" t="s">
        <v>360</v>
      </c>
      <c r="D3" s="157"/>
      <c r="E3" s="157"/>
      <c r="F3" s="157"/>
      <c r="G3" s="157"/>
      <c r="H3" s="157"/>
      <c r="I3" s="164" t="s">
        <v>360</v>
      </c>
      <c r="J3" s="157"/>
      <c r="K3" s="157"/>
      <c r="L3" s="157"/>
      <c r="M3" s="164" t="s">
        <v>360</v>
      </c>
      <c r="N3" s="157"/>
      <c r="O3" s="157"/>
      <c r="P3" s="157"/>
      <c r="Q3" s="164" t="s">
        <v>360</v>
      </c>
      <c r="R3" s="157"/>
      <c r="S3" s="157"/>
      <c r="T3" s="157"/>
      <c r="U3" s="164" t="s">
        <v>360</v>
      </c>
      <c r="V3" s="157"/>
      <c r="W3" s="157"/>
      <c r="X3" s="157"/>
      <c r="Y3" s="164" t="s">
        <v>360</v>
      </c>
      <c r="Z3" s="157"/>
      <c r="AA3" s="157"/>
      <c r="AB3" s="157"/>
    </row>
    <row r="4" spans="1:28" ht="15" x14ac:dyDescent="0.25">
      <c r="A4" s="145" t="s">
        <v>53</v>
      </c>
      <c r="B4" s="145"/>
      <c r="C4" s="158" t="s">
        <v>54</v>
      </c>
      <c r="D4" s="158"/>
      <c r="E4" s="158"/>
      <c r="F4" s="158"/>
      <c r="G4" s="158"/>
      <c r="H4" s="158"/>
      <c r="I4" s="165" t="s">
        <v>54</v>
      </c>
      <c r="J4" s="158"/>
      <c r="K4" s="158"/>
      <c r="L4" s="158"/>
      <c r="M4" s="165" t="s">
        <v>54</v>
      </c>
      <c r="N4" s="158"/>
      <c r="O4" s="158"/>
      <c r="P4" s="158"/>
      <c r="Q4" s="165" t="s">
        <v>54</v>
      </c>
      <c r="R4" s="158"/>
      <c r="S4" s="158"/>
      <c r="T4" s="158"/>
      <c r="U4" s="165" t="s">
        <v>54</v>
      </c>
      <c r="V4" s="158"/>
      <c r="W4" s="158"/>
      <c r="X4" s="158"/>
      <c r="Y4" s="165" t="s">
        <v>54</v>
      </c>
      <c r="Z4" s="158"/>
      <c r="AA4" s="158"/>
      <c r="AB4" s="158"/>
    </row>
    <row r="5" spans="1:28" ht="15" x14ac:dyDescent="0.25">
      <c r="A5" s="159"/>
      <c r="B5" s="159"/>
      <c r="C5" s="35"/>
      <c r="D5" s="35"/>
      <c r="E5" s="36"/>
      <c r="F5" s="36"/>
      <c r="G5" s="36"/>
      <c r="H5" s="40"/>
      <c r="I5" s="89"/>
      <c r="J5" s="36"/>
      <c r="K5" s="36"/>
      <c r="L5" s="40"/>
      <c r="M5" s="36"/>
      <c r="N5" s="36"/>
      <c r="O5" s="36"/>
      <c r="P5" s="40"/>
      <c r="Q5" s="36"/>
      <c r="R5" s="36"/>
      <c r="S5" s="36"/>
      <c r="T5" s="40"/>
      <c r="U5" s="36"/>
      <c r="V5" s="36"/>
      <c r="W5" s="36"/>
      <c r="X5" s="40"/>
      <c r="Y5" s="36"/>
      <c r="Z5" s="36"/>
      <c r="AA5" s="36"/>
      <c r="AB5" s="40"/>
    </row>
    <row r="6" spans="1:28" ht="15" x14ac:dyDescent="0.25">
      <c r="A6" s="145" t="s">
        <v>55</v>
      </c>
      <c r="B6" s="145"/>
      <c r="C6" s="160" t="s">
        <v>56</v>
      </c>
      <c r="D6" s="33"/>
      <c r="E6" s="158" t="s">
        <v>367</v>
      </c>
      <c r="F6" s="158"/>
      <c r="G6" s="158"/>
      <c r="H6" s="161"/>
      <c r="I6" s="165" t="s">
        <v>420</v>
      </c>
      <c r="J6" s="158"/>
      <c r="K6" s="158"/>
      <c r="L6" s="161"/>
      <c r="M6" s="165" t="s">
        <v>421</v>
      </c>
      <c r="N6" s="158"/>
      <c r="O6" s="158"/>
      <c r="P6" s="161"/>
      <c r="Q6" s="165" t="s">
        <v>422</v>
      </c>
      <c r="R6" s="158"/>
      <c r="S6" s="158"/>
      <c r="T6" s="161"/>
      <c r="U6" s="165" t="s">
        <v>423</v>
      </c>
      <c r="V6" s="158"/>
      <c r="W6" s="158"/>
      <c r="X6" s="161"/>
      <c r="Y6" s="165" t="s">
        <v>424</v>
      </c>
      <c r="Z6" s="158"/>
      <c r="AA6" s="158"/>
      <c r="AB6" s="161"/>
    </row>
    <row r="7" spans="1:28" ht="25.5" x14ac:dyDescent="0.25">
      <c r="A7" s="145"/>
      <c r="B7" s="145"/>
      <c r="C7" s="160"/>
      <c r="D7" s="33"/>
      <c r="E7" s="39" t="s">
        <v>0</v>
      </c>
      <c r="F7" s="39" t="s">
        <v>1</v>
      </c>
      <c r="G7" s="39" t="s">
        <v>2</v>
      </c>
      <c r="H7" s="39" t="s">
        <v>3</v>
      </c>
      <c r="I7" s="90" t="s">
        <v>0</v>
      </c>
      <c r="J7" s="88" t="s">
        <v>1</v>
      </c>
      <c r="K7" s="88" t="s">
        <v>2</v>
      </c>
      <c r="L7" s="88" t="s">
        <v>3</v>
      </c>
      <c r="M7" s="88" t="s">
        <v>0</v>
      </c>
      <c r="N7" s="88" t="s">
        <v>1</v>
      </c>
      <c r="O7" s="88" t="s">
        <v>2</v>
      </c>
      <c r="P7" s="88" t="s">
        <v>3</v>
      </c>
      <c r="Q7" s="88" t="s">
        <v>0</v>
      </c>
      <c r="R7" s="88" t="s">
        <v>1</v>
      </c>
      <c r="S7" s="88" t="s">
        <v>2</v>
      </c>
      <c r="T7" s="88" t="s">
        <v>3</v>
      </c>
      <c r="U7" s="88" t="s">
        <v>0</v>
      </c>
      <c r="V7" s="88" t="s">
        <v>1</v>
      </c>
      <c r="W7" s="88" t="s">
        <v>2</v>
      </c>
      <c r="X7" s="88" t="s">
        <v>3</v>
      </c>
      <c r="Y7" s="88" t="s">
        <v>0</v>
      </c>
      <c r="Z7" s="88" t="s">
        <v>1</v>
      </c>
      <c r="AA7" s="88" t="s">
        <v>2</v>
      </c>
      <c r="AB7" s="88" t="s">
        <v>3</v>
      </c>
    </row>
    <row r="8" spans="1:28" ht="15" x14ac:dyDescent="0.25">
      <c r="A8" s="145">
        <v>1</v>
      </c>
      <c r="B8" s="145"/>
      <c r="C8" s="39">
        <v>2</v>
      </c>
      <c r="D8" s="39"/>
      <c r="E8" s="39">
        <v>3</v>
      </c>
      <c r="F8" s="39">
        <v>4</v>
      </c>
      <c r="G8" s="39">
        <v>5</v>
      </c>
      <c r="H8" s="39">
        <v>6</v>
      </c>
      <c r="I8" s="90">
        <v>3</v>
      </c>
      <c r="J8" s="88">
        <v>4</v>
      </c>
      <c r="K8" s="88">
        <v>5</v>
      </c>
      <c r="L8" s="88">
        <v>6</v>
      </c>
      <c r="M8" s="88">
        <v>3</v>
      </c>
      <c r="N8" s="88">
        <v>4</v>
      </c>
      <c r="O8" s="88">
        <v>5</v>
      </c>
      <c r="P8" s="88">
        <v>6</v>
      </c>
      <c r="Q8" s="88">
        <v>3</v>
      </c>
      <c r="R8" s="88">
        <v>4</v>
      </c>
      <c r="S8" s="88">
        <v>5</v>
      </c>
      <c r="T8" s="88">
        <v>6</v>
      </c>
      <c r="U8" s="88">
        <v>3</v>
      </c>
      <c r="V8" s="88">
        <v>4</v>
      </c>
      <c r="W8" s="88">
        <v>5</v>
      </c>
      <c r="X8" s="88">
        <v>6</v>
      </c>
      <c r="Y8" s="88">
        <v>3</v>
      </c>
      <c r="Z8" s="88">
        <v>4</v>
      </c>
      <c r="AA8" s="88">
        <v>5</v>
      </c>
      <c r="AB8" s="88">
        <v>6</v>
      </c>
    </row>
    <row r="9" spans="1:28" ht="15" x14ac:dyDescent="0.25">
      <c r="A9" s="150" t="s">
        <v>39</v>
      </c>
      <c r="B9" s="150"/>
      <c r="C9" s="150"/>
      <c r="D9" s="150"/>
      <c r="E9" s="150"/>
      <c r="F9" s="150"/>
      <c r="G9" s="150"/>
      <c r="H9" s="150"/>
      <c r="I9" s="166" t="s">
        <v>39</v>
      </c>
      <c r="J9" s="167"/>
      <c r="K9" s="167"/>
      <c r="L9" s="167"/>
      <c r="M9" s="166" t="s">
        <v>39</v>
      </c>
      <c r="N9" s="167"/>
      <c r="O9" s="167"/>
      <c r="P9" s="167"/>
      <c r="Q9" s="166" t="s">
        <v>39</v>
      </c>
      <c r="R9" s="167"/>
      <c r="S9" s="167"/>
      <c r="T9" s="167"/>
      <c r="U9" s="166" t="s">
        <v>39</v>
      </c>
      <c r="V9" s="167"/>
      <c r="W9" s="167"/>
      <c r="X9" s="167"/>
      <c r="Y9" s="166" t="s">
        <v>39</v>
      </c>
      <c r="Z9" s="167"/>
      <c r="AA9" s="167"/>
      <c r="AB9" s="167"/>
    </row>
    <row r="10" spans="1:28" ht="15" x14ac:dyDescent="0.25">
      <c r="I10" s="107"/>
    </row>
    <row r="11" spans="1:28" ht="38.25" x14ac:dyDescent="0.25">
      <c r="A11" s="143" t="s">
        <v>84</v>
      </c>
      <c r="B11" s="144"/>
      <c r="C11" s="23" t="s">
        <v>5</v>
      </c>
      <c r="D11" s="23" t="s">
        <v>64</v>
      </c>
      <c r="E11" s="24"/>
      <c r="F11" s="25"/>
      <c r="G11" s="24"/>
      <c r="H11" s="24">
        <f t="shared" ref="H11:H74" si="0">E11+F11+G11</f>
        <v>0</v>
      </c>
      <c r="I11" s="91"/>
      <c r="J11" s="91"/>
      <c r="K11" s="91"/>
      <c r="L11" s="24">
        <f t="shared" ref="L11:L16" si="1">I11+J11+K11</f>
        <v>0</v>
      </c>
      <c r="M11" s="91"/>
      <c r="N11" s="91"/>
      <c r="O11" s="91"/>
      <c r="P11" s="24">
        <f t="shared" ref="P11:P16" si="2">M11+N11+O11</f>
        <v>0</v>
      </c>
      <c r="Q11" s="91"/>
      <c r="R11" s="91"/>
      <c r="S11" s="91"/>
      <c r="T11" s="24">
        <f t="shared" ref="T11:T16" si="3">Q11+R11+S11</f>
        <v>0</v>
      </c>
      <c r="U11" s="91"/>
      <c r="V11" s="91"/>
      <c r="W11" s="91"/>
      <c r="X11" s="24">
        <f t="shared" ref="X11:X16" si="4">U11+V11+W11</f>
        <v>0</v>
      </c>
      <c r="Y11" s="24">
        <f>+E11+I11+M11+Q11+U11</f>
        <v>0</v>
      </c>
      <c r="Z11" s="24">
        <f t="shared" ref="Z11:AA26" si="5">+F11+J11+N11+R11+V11</f>
        <v>0</v>
      </c>
      <c r="AA11" s="24">
        <f t="shared" si="5"/>
        <v>0</v>
      </c>
      <c r="AB11" s="28">
        <f t="shared" ref="AB11:AB74" si="6">Y11+Z11+AA11</f>
        <v>0</v>
      </c>
    </row>
    <row r="12" spans="1:28" ht="38.25" x14ac:dyDescent="0.25">
      <c r="A12" s="143" t="s">
        <v>85</v>
      </c>
      <c r="B12" s="144"/>
      <c r="C12" s="23" t="s">
        <v>65</v>
      </c>
      <c r="D12" s="23" t="s">
        <v>66</v>
      </c>
      <c r="E12" s="24"/>
      <c r="F12" s="25"/>
      <c r="G12" s="25"/>
      <c r="H12" s="24">
        <f t="shared" si="0"/>
        <v>0</v>
      </c>
      <c r="I12" s="91"/>
      <c r="J12" s="91"/>
      <c r="K12" s="91"/>
      <c r="L12" s="24">
        <f t="shared" si="1"/>
        <v>0</v>
      </c>
      <c r="M12" s="91"/>
      <c r="N12" s="91"/>
      <c r="O12" s="91"/>
      <c r="P12" s="24">
        <f t="shared" si="2"/>
        <v>0</v>
      </c>
      <c r="Q12" s="91"/>
      <c r="R12" s="91"/>
      <c r="S12" s="91"/>
      <c r="T12" s="24">
        <f t="shared" si="3"/>
        <v>0</v>
      </c>
      <c r="U12" s="91"/>
      <c r="V12" s="91"/>
      <c r="W12" s="91"/>
      <c r="X12" s="24">
        <f t="shared" si="4"/>
        <v>0</v>
      </c>
      <c r="Y12" s="24">
        <f t="shared" ref="Y12:AA75" si="7">+E12+I12+M12+Q12+U12</f>
        <v>0</v>
      </c>
      <c r="Z12" s="24">
        <f t="shared" si="5"/>
        <v>0</v>
      </c>
      <c r="AA12" s="24">
        <f t="shared" si="5"/>
        <v>0</v>
      </c>
      <c r="AB12" s="28">
        <f t="shared" si="6"/>
        <v>0</v>
      </c>
    </row>
    <row r="13" spans="1:28" ht="51" x14ac:dyDescent="0.25">
      <c r="A13" s="143" t="s">
        <v>86</v>
      </c>
      <c r="B13" s="144"/>
      <c r="C13" s="23" t="s">
        <v>67</v>
      </c>
      <c r="D13" s="23" t="s">
        <v>369</v>
      </c>
      <c r="E13" s="24"/>
      <c r="F13" s="25"/>
      <c r="G13" s="25"/>
      <c r="H13" s="24">
        <f t="shared" si="0"/>
        <v>0</v>
      </c>
      <c r="I13" s="91"/>
      <c r="J13" s="91"/>
      <c r="K13" s="91"/>
      <c r="L13" s="24">
        <f t="shared" si="1"/>
        <v>0</v>
      </c>
      <c r="M13" s="91"/>
      <c r="N13" s="91"/>
      <c r="O13" s="91"/>
      <c r="P13" s="24">
        <f t="shared" si="2"/>
        <v>0</v>
      </c>
      <c r="Q13" s="91"/>
      <c r="R13" s="91"/>
      <c r="S13" s="91"/>
      <c r="T13" s="24">
        <f t="shared" si="3"/>
        <v>0</v>
      </c>
      <c r="U13" s="91"/>
      <c r="V13" s="91"/>
      <c r="W13" s="91"/>
      <c r="X13" s="24">
        <f t="shared" si="4"/>
        <v>0</v>
      </c>
      <c r="Y13" s="24">
        <f t="shared" si="7"/>
        <v>0</v>
      </c>
      <c r="Z13" s="24">
        <f t="shared" si="5"/>
        <v>0</v>
      </c>
      <c r="AA13" s="24">
        <f t="shared" si="5"/>
        <v>0</v>
      </c>
      <c r="AB13" s="28">
        <f t="shared" si="6"/>
        <v>0</v>
      </c>
    </row>
    <row r="14" spans="1:28" ht="38.25" x14ac:dyDescent="0.25">
      <c r="A14" s="51" t="s">
        <v>87</v>
      </c>
      <c r="B14" s="51"/>
      <c r="C14" s="23" t="s">
        <v>368</v>
      </c>
      <c r="D14" s="23" t="s">
        <v>370</v>
      </c>
      <c r="E14" s="24"/>
      <c r="F14" s="25"/>
      <c r="G14" s="25"/>
      <c r="H14" s="24">
        <f t="shared" si="0"/>
        <v>0</v>
      </c>
      <c r="I14" s="91"/>
      <c r="J14" s="91"/>
      <c r="K14" s="91"/>
      <c r="L14" s="24">
        <f t="shared" si="1"/>
        <v>0</v>
      </c>
      <c r="M14" s="91"/>
      <c r="N14" s="91"/>
      <c r="O14" s="91"/>
      <c r="P14" s="24">
        <f t="shared" si="2"/>
        <v>0</v>
      </c>
      <c r="Q14" s="91"/>
      <c r="R14" s="91"/>
      <c r="S14" s="91"/>
      <c r="T14" s="24">
        <f t="shared" si="3"/>
        <v>0</v>
      </c>
      <c r="U14" s="91"/>
      <c r="V14" s="91"/>
      <c r="W14" s="91"/>
      <c r="X14" s="24">
        <f t="shared" si="4"/>
        <v>0</v>
      </c>
      <c r="Y14" s="24">
        <f t="shared" si="7"/>
        <v>0</v>
      </c>
      <c r="Z14" s="24">
        <f t="shared" si="5"/>
        <v>0</v>
      </c>
      <c r="AA14" s="24">
        <f t="shared" si="5"/>
        <v>0</v>
      </c>
      <c r="AB14" s="28">
        <f t="shared" si="6"/>
        <v>0</v>
      </c>
    </row>
    <row r="15" spans="1:28" ht="51" x14ac:dyDescent="0.25">
      <c r="A15" s="51" t="s">
        <v>88</v>
      </c>
      <c r="B15" s="51"/>
      <c r="C15" s="23" t="s">
        <v>371</v>
      </c>
      <c r="D15" s="23" t="s">
        <v>68</v>
      </c>
      <c r="E15" s="24">
        <f>E13+E14</f>
        <v>0</v>
      </c>
      <c r="F15" s="25">
        <f t="shared" ref="F15:G15" si="8">F13+F14</f>
        <v>0</v>
      </c>
      <c r="G15" s="25">
        <f t="shared" si="8"/>
        <v>0</v>
      </c>
      <c r="H15" s="24">
        <f t="shared" si="0"/>
        <v>0</v>
      </c>
      <c r="I15" s="91">
        <f>I13+I14</f>
        <v>0</v>
      </c>
      <c r="J15" s="91">
        <f t="shared" ref="J15:K15" si="9">J13+J14</f>
        <v>0</v>
      </c>
      <c r="K15" s="91">
        <f t="shared" si="9"/>
        <v>0</v>
      </c>
      <c r="L15" s="24">
        <f t="shared" si="1"/>
        <v>0</v>
      </c>
      <c r="M15" s="91">
        <f>M13+M14</f>
        <v>0</v>
      </c>
      <c r="N15" s="91">
        <f t="shared" ref="N15:O15" si="10">N13+N14</f>
        <v>0</v>
      </c>
      <c r="O15" s="91">
        <f t="shared" si="10"/>
        <v>0</v>
      </c>
      <c r="P15" s="24">
        <f t="shared" si="2"/>
        <v>0</v>
      </c>
      <c r="Q15" s="91">
        <f>Q13+Q14</f>
        <v>0</v>
      </c>
      <c r="R15" s="91">
        <f t="shared" ref="R15:S15" si="11">R13+R14</f>
        <v>0</v>
      </c>
      <c r="S15" s="91">
        <f t="shared" si="11"/>
        <v>0</v>
      </c>
      <c r="T15" s="24">
        <f t="shared" si="3"/>
        <v>0</v>
      </c>
      <c r="U15" s="91">
        <f>U13+U14</f>
        <v>0</v>
      </c>
      <c r="V15" s="91">
        <f t="shared" ref="V15:W15" si="12">V13+V14</f>
        <v>0</v>
      </c>
      <c r="W15" s="91">
        <f t="shared" si="12"/>
        <v>0</v>
      </c>
      <c r="X15" s="24">
        <f t="shared" si="4"/>
        <v>0</v>
      </c>
      <c r="Y15" s="24">
        <f t="shared" si="7"/>
        <v>0</v>
      </c>
      <c r="Z15" s="24">
        <f t="shared" si="5"/>
        <v>0</v>
      </c>
      <c r="AA15" s="24">
        <f t="shared" si="5"/>
        <v>0</v>
      </c>
      <c r="AB15" s="28">
        <f t="shared" si="6"/>
        <v>0</v>
      </c>
    </row>
    <row r="16" spans="1:28" ht="25.5" x14ac:dyDescent="0.25">
      <c r="A16" s="143" t="s">
        <v>89</v>
      </c>
      <c r="B16" s="144"/>
      <c r="C16" s="23" t="s">
        <v>69</v>
      </c>
      <c r="D16" s="23" t="s">
        <v>70</v>
      </c>
      <c r="E16" s="24"/>
      <c r="F16" s="25"/>
      <c r="G16" s="25"/>
      <c r="H16" s="24">
        <f t="shared" si="0"/>
        <v>0</v>
      </c>
      <c r="I16" s="91"/>
      <c r="J16" s="91"/>
      <c r="K16" s="91"/>
      <c r="L16" s="24">
        <f t="shared" si="1"/>
        <v>0</v>
      </c>
      <c r="M16" s="91"/>
      <c r="N16" s="91"/>
      <c r="O16" s="91"/>
      <c r="P16" s="24">
        <f t="shared" si="2"/>
        <v>0</v>
      </c>
      <c r="Q16" s="91"/>
      <c r="R16" s="91"/>
      <c r="S16" s="91"/>
      <c r="T16" s="24">
        <f t="shared" si="3"/>
        <v>0</v>
      </c>
      <c r="U16" s="91"/>
      <c r="V16" s="91"/>
      <c r="W16" s="91"/>
      <c r="X16" s="24">
        <f t="shared" si="4"/>
        <v>0</v>
      </c>
      <c r="Y16" s="24">
        <f t="shared" si="7"/>
        <v>0</v>
      </c>
      <c r="Z16" s="24">
        <f t="shared" si="5"/>
        <v>0</v>
      </c>
      <c r="AA16" s="24">
        <f t="shared" si="5"/>
        <v>0</v>
      </c>
      <c r="AB16" s="28">
        <f t="shared" si="6"/>
        <v>0</v>
      </c>
    </row>
    <row r="17" spans="1:28" ht="38.25" x14ac:dyDescent="0.25">
      <c r="A17" s="143" t="s">
        <v>90</v>
      </c>
      <c r="B17" s="144"/>
      <c r="C17" s="23" t="s">
        <v>71</v>
      </c>
      <c r="D17" s="23" t="s">
        <v>72</v>
      </c>
      <c r="E17" s="25"/>
      <c r="F17" s="25"/>
      <c r="G17" s="25"/>
      <c r="H17" s="25">
        <f t="shared" si="0"/>
        <v>0</v>
      </c>
      <c r="I17" s="92"/>
      <c r="J17" s="92"/>
      <c r="K17" s="92"/>
      <c r="L17" s="25"/>
      <c r="M17" s="92"/>
      <c r="N17" s="92"/>
      <c r="O17" s="92"/>
      <c r="P17" s="25"/>
      <c r="Q17" s="92"/>
      <c r="R17" s="92"/>
      <c r="S17" s="92"/>
      <c r="T17" s="25"/>
      <c r="U17" s="92"/>
      <c r="V17" s="92"/>
      <c r="W17" s="92"/>
      <c r="X17" s="25"/>
      <c r="Y17" s="24">
        <f t="shared" si="7"/>
        <v>0</v>
      </c>
      <c r="Z17" s="24">
        <f t="shared" si="5"/>
        <v>0</v>
      </c>
      <c r="AA17" s="24">
        <f t="shared" si="5"/>
        <v>0</v>
      </c>
      <c r="AB17" s="28">
        <f t="shared" si="6"/>
        <v>0</v>
      </c>
    </row>
    <row r="18" spans="1:28" ht="15" x14ac:dyDescent="0.25">
      <c r="A18" s="143" t="s">
        <v>91</v>
      </c>
      <c r="B18" s="144"/>
      <c r="C18" s="26" t="s">
        <v>61</v>
      </c>
      <c r="D18" s="26" t="s">
        <v>73</v>
      </c>
      <c r="E18" s="27"/>
      <c r="F18" s="27"/>
      <c r="G18" s="27"/>
      <c r="H18" s="27">
        <f t="shared" si="0"/>
        <v>0</v>
      </c>
      <c r="I18" s="93"/>
      <c r="J18" s="93"/>
      <c r="K18" s="93"/>
      <c r="L18" s="27"/>
      <c r="M18" s="93"/>
      <c r="N18" s="93"/>
      <c r="O18" s="93"/>
      <c r="P18" s="27"/>
      <c r="Q18" s="93"/>
      <c r="R18" s="93"/>
      <c r="S18" s="93"/>
      <c r="T18" s="27"/>
      <c r="U18" s="93"/>
      <c r="V18" s="93"/>
      <c r="W18" s="93"/>
      <c r="X18" s="27"/>
      <c r="Y18" s="24">
        <f t="shared" si="7"/>
        <v>0</v>
      </c>
      <c r="Z18" s="24">
        <f t="shared" si="5"/>
        <v>0</v>
      </c>
      <c r="AA18" s="24">
        <f t="shared" si="5"/>
        <v>0</v>
      </c>
      <c r="AB18" s="28">
        <f t="shared" si="6"/>
        <v>0</v>
      </c>
    </row>
    <row r="19" spans="1:28" ht="25.5" x14ac:dyDescent="0.25">
      <c r="A19" s="146" t="s">
        <v>92</v>
      </c>
      <c r="B19" s="147"/>
      <c r="C19" s="13" t="s">
        <v>373</v>
      </c>
      <c r="D19" s="13" t="s">
        <v>74</v>
      </c>
      <c r="E19" s="28">
        <f>E11+E12+E13+E16+E17+E18</f>
        <v>0</v>
      </c>
      <c r="F19" s="28">
        <f>F11+F12+F13+F16+F17+F18</f>
        <v>0</v>
      </c>
      <c r="G19" s="28">
        <f>G11+G12+G13+G16+G17+G18</f>
        <v>0</v>
      </c>
      <c r="H19" s="28">
        <f t="shared" si="0"/>
        <v>0</v>
      </c>
      <c r="I19" s="94">
        <f>I11+I12+I15+I16+I17+I18</f>
        <v>0</v>
      </c>
      <c r="J19" s="94">
        <f t="shared" ref="J19:L19" si="13">J11+J12+J15+J16+J17+J18</f>
        <v>0</v>
      </c>
      <c r="K19" s="94">
        <f t="shared" si="13"/>
        <v>0</v>
      </c>
      <c r="L19" s="28">
        <f t="shared" si="13"/>
        <v>0</v>
      </c>
      <c r="M19" s="94">
        <f>M11+M12+M15+M16+M17+M18</f>
        <v>0</v>
      </c>
      <c r="N19" s="94">
        <f t="shared" ref="N19:P19" si="14">N11+N12+N15+N16+N17+N18</f>
        <v>0</v>
      </c>
      <c r="O19" s="94">
        <f t="shared" si="14"/>
        <v>0</v>
      </c>
      <c r="P19" s="28">
        <f t="shared" si="14"/>
        <v>0</v>
      </c>
      <c r="Q19" s="94">
        <f>Q11+Q12+Q15+Q16+Q17+Q18</f>
        <v>0</v>
      </c>
      <c r="R19" s="94">
        <f t="shared" ref="R19:T19" si="15">R11+R12+R15+R16+R17+R18</f>
        <v>0</v>
      </c>
      <c r="S19" s="94">
        <f t="shared" si="15"/>
        <v>0</v>
      </c>
      <c r="T19" s="28">
        <f t="shared" si="15"/>
        <v>0</v>
      </c>
      <c r="U19" s="94">
        <f>U11+U12+U15+U16+U17+U18</f>
        <v>0</v>
      </c>
      <c r="V19" s="94">
        <f t="shared" ref="V19:X19" si="16">V11+V12+V15+V16+V17+V18</f>
        <v>0</v>
      </c>
      <c r="W19" s="94">
        <f t="shared" si="16"/>
        <v>0</v>
      </c>
      <c r="X19" s="28">
        <f t="shared" si="16"/>
        <v>0</v>
      </c>
      <c r="Y19" s="28">
        <f t="shared" si="7"/>
        <v>0</v>
      </c>
      <c r="Z19" s="28">
        <f t="shared" si="5"/>
        <v>0</v>
      </c>
      <c r="AA19" s="28">
        <f t="shared" si="5"/>
        <v>0</v>
      </c>
      <c r="AB19" s="28">
        <f t="shared" si="6"/>
        <v>0</v>
      </c>
    </row>
    <row r="20" spans="1:28" ht="15" x14ac:dyDescent="0.25">
      <c r="A20" s="146" t="s">
        <v>93</v>
      </c>
      <c r="B20" s="147"/>
      <c r="C20" s="13" t="s">
        <v>7</v>
      </c>
      <c r="D20" s="13" t="s">
        <v>79</v>
      </c>
      <c r="E20" s="29"/>
      <c r="F20" s="29"/>
      <c r="G20" s="29"/>
      <c r="H20" s="29">
        <f t="shared" si="0"/>
        <v>0</v>
      </c>
      <c r="I20" s="95"/>
      <c r="J20" s="95"/>
      <c r="K20" s="95"/>
      <c r="L20" s="29">
        <f t="shared" ref="L20:L24" si="17">I20+J20+K20</f>
        <v>0</v>
      </c>
      <c r="M20" s="95"/>
      <c r="N20" s="95"/>
      <c r="O20" s="95"/>
      <c r="P20" s="29">
        <f t="shared" ref="P20:P24" si="18">M20+N20+O20</f>
        <v>0</v>
      </c>
      <c r="Q20" s="95"/>
      <c r="R20" s="95"/>
      <c r="S20" s="95"/>
      <c r="T20" s="29">
        <f t="shared" ref="T20:T24" si="19">Q20+R20+S20</f>
        <v>0</v>
      </c>
      <c r="U20" s="95"/>
      <c r="V20" s="95"/>
      <c r="W20" s="95"/>
      <c r="X20" s="29">
        <f t="shared" ref="X20:X24" si="20">U20+V20+W20</f>
        <v>0</v>
      </c>
      <c r="Y20" s="24">
        <f t="shared" si="7"/>
        <v>0</v>
      </c>
      <c r="Z20" s="24">
        <f t="shared" si="5"/>
        <v>0</v>
      </c>
      <c r="AA20" s="24">
        <f t="shared" si="5"/>
        <v>0</v>
      </c>
      <c r="AB20" s="28">
        <f t="shared" si="6"/>
        <v>0</v>
      </c>
    </row>
    <row r="21" spans="1:28" ht="51" x14ac:dyDescent="0.25">
      <c r="A21" s="146" t="s">
        <v>94</v>
      </c>
      <c r="B21" s="147"/>
      <c r="C21" s="13" t="s">
        <v>75</v>
      </c>
      <c r="D21" s="13" t="s">
        <v>80</v>
      </c>
      <c r="E21" s="29"/>
      <c r="F21" s="29"/>
      <c r="G21" s="29"/>
      <c r="H21" s="29">
        <f t="shared" si="0"/>
        <v>0</v>
      </c>
      <c r="I21" s="95"/>
      <c r="J21" s="95"/>
      <c r="K21" s="95"/>
      <c r="L21" s="29">
        <f t="shared" si="17"/>
        <v>0</v>
      </c>
      <c r="M21" s="95"/>
      <c r="N21" s="95"/>
      <c r="O21" s="95"/>
      <c r="P21" s="29">
        <f t="shared" si="18"/>
        <v>0</v>
      </c>
      <c r="Q21" s="95"/>
      <c r="R21" s="95"/>
      <c r="S21" s="95"/>
      <c r="T21" s="29">
        <f t="shared" si="19"/>
        <v>0</v>
      </c>
      <c r="U21" s="95"/>
      <c r="V21" s="95"/>
      <c r="W21" s="95"/>
      <c r="X21" s="29">
        <f t="shared" si="20"/>
        <v>0</v>
      </c>
      <c r="Y21" s="24">
        <f t="shared" si="7"/>
        <v>0</v>
      </c>
      <c r="Z21" s="24">
        <f t="shared" si="5"/>
        <v>0</v>
      </c>
      <c r="AA21" s="24">
        <f t="shared" si="5"/>
        <v>0</v>
      </c>
      <c r="AB21" s="28">
        <f t="shared" si="6"/>
        <v>0</v>
      </c>
    </row>
    <row r="22" spans="1:28" ht="51" x14ac:dyDescent="0.25">
      <c r="A22" s="146" t="s">
        <v>95</v>
      </c>
      <c r="B22" s="147"/>
      <c r="C22" s="13" t="s">
        <v>76</v>
      </c>
      <c r="D22" s="13" t="s">
        <v>81</v>
      </c>
      <c r="E22" s="29"/>
      <c r="F22" s="29"/>
      <c r="G22" s="29"/>
      <c r="H22" s="29">
        <f t="shared" si="0"/>
        <v>0</v>
      </c>
      <c r="I22" s="95"/>
      <c r="J22" s="95"/>
      <c r="K22" s="95"/>
      <c r="L22" s="29">
        <f t="shared" si="17"/>
        <v>0</v>
      </c>
      <c r="M22" s="95"/>
      <c r="N22" s="95"/>
      <c r="O22" s="95"/>
      <c r="P22" s="29">
        <f t="shared" si="18"/>
        <v>0</v>
      </c>
      <c r="Q22" s="95"/>
      <c r="R22" s="95"/>
      <c r="S22" s="95"/>
      <c r="T22" s="29">
        <f t="shared" si="19"/>
        <v>0</v>
      </c>
      <c r="U22" s="95"/>
      <c r="V22" s="95"/>
      <c r="W22" s="95"/>
      <c r="X22" s="29">
        <f t="shared" si="20"/>
        <v>0</v>
      </c>
      <c r="Y22" s="24">
        <f t="shared" si="7"/>
        <v>0</v>
      </c>
      <c r="Z22" s="24">
        <f t="shared" si="5"/>
        <v>0</v>
      </c>
      <c r="AA22" s="24">
        <f t="shared" si="5"/>
        <v>0</v>
      </c>
      <c r="AB22" s="28">
        <f t="shared" si="6"/>
        <v>0</v>
      </c>
    </row>
    <row r="23" spans="1:28" ht="51" x14ac:dyDescent="0.25">
      <c r="A23" s="146" t="s">
        <v>96</v>
      </c>
      <c r="B23" s="147"/>
      <c r="C23" s="13" t="s">
        <v>77</v>
      </c>
      <c r="D23" s="13" t="s">
        <v>82</v>
      </c>
      <c r="E23" s="29"/>
      <c r="F23" s="29"/>
      <c r="G23" s="29"/>
      <c r="H23" s="29">
        <f t="shared" si="0"/>
        <v>0</v>
      </c>
      <c r="I23" s="95"/>
      <c r="J23" s="95"/>
      <c r="K23" s="95"/>
      <c r="L23" s="29">
        <f t="shared" si="17"/>
        <v>0</v>
      </c>
      <c r="M23" s="95"/>
      <c r="N23" s="95"/>
      <c r="O23" s="95"/>
      <c r="P23" s="29">
        <f t="shared" si="18"/>
        <v>0</v>
      </c>
      <c r="Q23" s="95"/>
      <c r="R23" s="95"/>
      <c r="S23" s="95"/>
      <c r="T23" s="29">
        <f t="shared" si="19"/>
        <v>0</v>
      </c>
      <c r="U23" s="95"/>
      <c r="V23" s="95"/>
      <c r="W23" s="95"/>
      <c r="X23" s="29">
        <f t="shared" si="20"/>
        <v>0</v>
      </c>
      <c r="Y23" s="24">
        <f t="shared" si="7"/>
        <v>0</v>
      </c>
      <c r="Z23" s="24">
        <f t="shared" si="5"/>
        <v>0</v>
      </c>
      <c r="AA23" s="24">
        <f t="shared" si="5"/>
        <v>0</v>
      </c>
      <c r="AB23" s="28">
        <f t="shared" si="6"/>
        <v>0</v>
      </c>
    </row>
    <row r="24" spans="1:28" ht="38.25" x14ac:dyDescent="0.25">
      <c r="A24" s="146" t="s">
        <v>62</v>
      </c>
      <c r="B24" s="147"/>
      <c r="C24" s="13" t="s">
        <v>78</v>
      </c>
      <c r="D24" s="13" t="s">
        <v>83</v>
      </c>
      <c r="E24" s="28"/>
      <c r="F24" s="29"/>
      <c r="G24" s="29"/>
      <c r="H24" s="28">
        <f t="shared" si="0"/>
        <v>0</v>
      </c>
      <c r="I24" s="94"/>
      <c r="J24" s="94"/>
      <c r="K24" s="94"/>
      <c r="L24" s="28">
        <f t="shared" si="17"/>
        <v>0</v>
      </c>
      <c r="M24" s="94"/>
      <c r="N24" s="94"/>
      <c r="O24" s="94"/>
      <c r="P24" s="28">
        <f t="shared" si="18"/>
        <v>0</v>
      </c>
      <c r="Q24" s="94"/>
      <c r="R24" s="94"/>
      <c r="S24" s="94"/>
      <c r="T24" s="28">
        <f t="shared" si="19"/>
        <v>0</v>
      </c>
      <c r="U24" s="94"/>
      <c r="V24" s="94"/>
      <c r="W24" s="94"/>
      <c r="X24" s="28">
        <f t="shared" si="20"/>
        <v>0</v>
      </c>
      <c r="Y24" s="24">
        <f t="shared" si="7"/>
        <v>0</v>
      </c>
      <c r="Z24" s="24">
        <f t="shared" si="5"/>
        <v>0</v>
      </c>
      <c r="AA24" s="24">
        <f t="shared" si="5"/>
        <v>0</v>
      </c>
      <c r="AB24" s="28">
        <f t="shared" si="6"/>
        <v>0</v>
      </c>
    </row>
    <row r="25" spans="1:28" ht="38.25" x14ac:dyDescent="0.25">
      <c r="A25" s="148" t="s">
        <v>102</v>
      </c>
      <c r="B25" s="149"/>
      <c r="C25" s="30" t="s">
        <v>374</v>
      </c>
      <c r="D25" s="30" t="s">
        <v>97</v>
      </c>
      <c r="E25" s="31">
        <f>SUM(E19:E24)</f>
        <v>0</v>
      </c>
      <c r="F25" s="31">
        <f t="shared" ref="F25:G25" si="21">SUM(F19:F24)</f>
        <v>0</v>
      </c>
      <c r="G25" s="31">
        <f t="shared" si="21"/>
        <v>0</v>
      </c>
      <c r="H25" s="31">
        <f t="shared" si="0"/>
        <v>0</v>
      </c>
      <c r="I25" s="96">
        <f>SUM(I19:I24)</f>
        <v>0</v>
      </c>
      <c r="J25" s="96">
        <f t="shared" ref="J25:L25" si="22">SUM(J19:J24)</f>
        <v>0</v>
      </c>
      <c r="K25" s="96">
        <f t="shared" si="22"/>
        <v>0</v>
      </c>
      <c r="L25" s="31">
        <f t="shared" si="22"/>
        <v>0</v>
      </c>
      <c r="M25" s="96">
        <f>SUM(M19:M24)</f>
        <v>0</v>
      </c>
      <c r="N25" s="96">
        <f t="shared" ref="N25:P25" si="23">SUM(N19:N24)</f>
        <v>0</v>
      </c>
      <c r="O25" s="96">
        <f t="shared" si="23"/>
        <v>0</v>
      </c>
      <c r="P25" s="31">
        <f t="shared" si="23"/>
        <v>0</v>
      </c>
      <c r="Q25" s="96">
        <f>SUM(Q19:Q24)</f>
        <v>0</v>
      </c>
      <c r="R25" s="96">
        <f t="shared" ref="R25:T25" si="24">SUM(R19:R24)</f>
        <v>0</v>
      </c>
      <c r="S25" s="96">
        <f t="shared" si="24"/>
        <v>0</v>
      </c>
      <c r="T25" s="31">
        <f t="shared" si="24"/>
        <v>0</v>
      </c>
      <c r="U25" s="96">
        <f>SUM(U19:U24)</f>
        <v>0</v>
      </c>
      <c r="V25" s="96">
        <f t="shared" ref="V25:X25" si="25">SUM(V19:V24)</f>
        <v>0</v>
      </c>
      <c r="W25" s="96">
        <f t="shared" si="25"/>
        <v>0</v>
      </c>
      <c r="X25" s="31">
        <f t="shared" si="25"/>
        <v>0</v>
      </c>
      <c r="Y25" s="96">
        <f t="shared" si="7"/>
        <v>0</v>
      </c>
      <c r="Z25" s="96">
        <f t="shared" si="5"/>
        <v>0</v>
      </c>
      <c r="AA25" s="96">
        <f t="shared" si="5"/>
        <v>0</v>
      </c>
      <c r="AB25" s="96">
        <f t="shared" si="6"/>
        <v>0</v>
      </c>
    </row>
    <row r="26" spans="1:28" ht="25.5" x14ac:dyDescent="0.25">
      <c r="A26" s="143" t="s">
        <v>103</v>
      </c>
      <c r="B26" s="144"/>
      <c r="C26" s="23" t="s">
        <v>9</v>
      </c>
      <c r="D26" s="23" t="s">
        <v>106</v>
      </c>
      <c r="E26" s="25"/>
      <c r="F26" s="25"/>
      <c r="G26" s="25"/>
      <c r="H26" s="25">
        <f t="shared" si="0"/>
        <v>0</v>
      </c>
      <c r="I26" s="92"/>
      <c r="J26" s="92"/>
      <c r="K26" s="92"/>
      <c r="L26" s="25">
        <f t="shared" ref="L26:L30" si="26">I26+J26+K26</f>
        <v>0</v>
      </c>
      <c r="M26" s="92"/>
      <c r="N26" s="92"/>
      <c r="O26" s="92"/>
      <c r="P26" s="25">
        <f t="shared" ref="P26:P30" si="27">M26+N26+O26</f>
        <v>0</v>
      </c>
      <c r="Q26" s="92"/>
      <c r="R26" s="92"/>
      <c r="S26" s="92"/>
      <c r="T26" s="25">
        <f t="shared" ref="T26:T30" si="28">Q26+R26+S26</f>
        <v>0</v>
      </c>
      <c r="U26" s="92"/>
      <c r="V26" s="92"/>
      <c r="W26" s="92"/>
      <c r="X26" s="25">
        <f t="shared" ref="X26:X30" si="29">U26+V26+W26</f>
        <v>0</v>
      </c>
      <c r="Y26" s="24">
        <f t="shared" si="7"/>
        <v>0</v>
      </c>
      <c r="Z26" s="24">
        <f t="shared" si="5"/>
        <v>0</v>
      </c>
      <c r="AA26" s="24">
        <f t="shared" si="5"/>
        <v>0</v>
      </c>
      <c r="AB26" s="28">
        <f t="shared" si="6"/>
        <v>0</v>
      </c>
    </row>
    <row r="27" spans="1:28" ht="51" x14ac:dyDescent="0.25">
      <c r="A27" s="143" t="s">
        <v>104</v>
      </c>
      <c r="B27" s="144"/>
      <c r="C27" s="23" t="s">
        <v>98</v>
      </c>
      <c r="D27" s="23" t="s">
        <v>107</v>
      </c>
      <c r="E27" s="25"/>
      <c r="F27" s="25"/>
      <c r="G27" s="25"/>
      <c r="H27" s="25">
        <f t="shared" si="0"/>
        <v>0</v>
      </c>
      <c r="I27" s="92"/>
      <c r="J27" s="92"/>
      <c r="K27" s="92"/>
      <c r="L27" s="25">
        <f t="shared" si="26"/>
        <v>0</v>
      </c>
      <c r="M27" s="92"/>
      <c r="N27" s="92"/>
      <c r="O27" s="92"/>
      <c r="P27" s="25">
        <f t="shared" si="27"/>
        <v>0</v>
      </c>
      <c r="Q27" s="92"/>
      <c r="R27" s="92"/>
      <c r="S27" s="92"/>
      <c r="T27" s="25">
        <f t="shared" si="28"/>
        <v>0</v>
      </c>
      <c r="U27" s="92"/>
      <c r="V27" s="92"/>
      <c r="W27" s="92"/>
      <c r="X27" s="25">
        <f t="shared" si="29"/>
        <v>0</v>
      </c>
      <c r="Y27" s="24">
        <f t="shared" si="7"/>
        <v>0</v>
      </c>
      <c r="Z27" s="24">
        <f t="shared" si="7"/>
        <v>0</v>
      </c>
      <c r="AA27" s="24">
        <f t="shared" si="7"/>
        <v>0</v>
      </c>
      <c r="AB27" s="28">
        <f t="shared" si="6"/>
        <v>0</v>
      </c>
    </row>
    <row r="28" spans="1:28" ht="51" x14ac:dyDescent="0.25">
      <c r="A28" s="143" t="s">
        <v>105</v>
      </c>
      <c r="B28" s="144"/>
      <c r="C28" s="23" t="s">
        <v>99</v>
      </c>
      <c r="D28" s="23" t="s">
        <v>108</v>
      </c>
      <c r="E28" s="25"/>
      <c r="F28" s="25"/>
      <c r="G28" s="25"/>
      <c r="H28" s="25">
        <f t="shared" si="0"/>
        <v>0</v>
      </c>
      <c r="I28" s="92"/>
      <c r="J28" s="92"/>
      <c r="K28" s="92"/>
      <c r="L28" s="25">
        <f t="shared" si="26"/>
        <v>0</v>
      </c>
      <c r="M28" s="92"/>
      <c r="N28" s="92"/>
      <c r="O28" s="92"/>
      <c r="P28" s="25">
        <f t="shared" si="27"/>
        <v>0</v>
      </c>
      <c r="Q28" s="92"/>
      <c r="R28" s="92"/>
      <c r="S28" s="92"/>
      <c r="T28" s="25">
        <f t="shared" si="28"/>
        <v>0</v>
      </c>
      <c r="U28" s="92"/>
      <c r="V28" s="92"/>
      <c r="W28" s="92"/>
      <c r="X28" s="25">
        <f t="shared" si="29"/>
        <v>0</v>
      </c>
      <c r="Y28" s="24">
        <f t="shared" si="7"/>
        <v>0</v>
      </c>
      <c r="Z28" s="24">
        <f t="shared" si="7"/>
        <v>0</v>
      </c>
      <c r="AA28" s="24">
        <f t="shared" si="7"/>
        <v>0</v>
      </c>
      <c r="AB28" s="28">
        <f t="shared" si="6"/>
        <v>0</v>
      </c>
    </row>
    <row r="29" spans="1:28" ht="51" x14ac:dyDescent="0.25">
      <c r="A29" s="143" t="s">
        <v>112</v>
      </c>
      <c r="B29" s="144"/>
      <c r="C29" s="23" t="s">
        <v>100</v>
      </c>
      <c r="D29" s="23" t="s">
        <v>109</v>
      </c>
      <c r="E29" s="25"/>
      <c r="F29" s="25"/>
      <c r="G29" s="25"/>
      <c r="H29" s="25">
        <f t="shared" si="0"/>
        <v>0</v>
      </c>
      <c r="I29" s="92"/>
      <c r="J29" s="92"/>
      <c r="K29" s="92"/>
      <c r="L29" s="25">
        <f t="shared" si="26"/>
        <v>0</v>
      </c>
      <c r="M29" s="92"/>
      <c r="N29" s="92"/>
      <c r="O29" s="92"/>
      <c r="P29" s="25">
        <f t="shared" si="27"/>
        <v>0</v>
      </c>
      <c r="Q29" s="92"/>
      <c r="R29" s="92"/>
      <c r="S29" s="92"/>
      <c r="T29" s="25">
        <f t="shared" si="28"/>
        <v>0</v>
      </c>
      <c r="U29" s="92"/>
      <c r="V29" s="92"/>
      <c r="W29" s="92"/>
      <c r="X29" s="25">
        <f t="shared" si="29"/>
        <v>0</v>
      </c>
      <c r="Y29" s="24">
        <f t="shared" si="7"/>
        <v>0</v>
      </c>
      <c r="Z29" s="24">
        <f t="shared" si="7"/>
        <v>0</v>
      </c>
      <c r="AA29" s="24">
        <f t="shared" si="7"/>
        <v>0</v>
      </c>
      <c r="AB29" s="28">
        <f t="shared" si="6"/>
        <v>0</v>
      </c>
    </row>
    <row r="30" spans="1:28" ht="38.25" x14ac:dyDescent="0.25">
      <c r="A30" s="143" t="s">
        <v>113</v>
      </c>
      <c r="B30" s="144"/>
      <c r="C30" s="23" t="s">
        <v>101</v>
      </c>
      <c r="D30" s="23" t="s">
        <v>110</v>
      </c>
      <c r="E30" s="25"/>
      <c r="F30" s="24"/>
      <c r="G30" s="25"/>
      <c r="H30" s="24">
        <f t="shared" si="0"/>
        <v>0</v>
      </c>
      <c r="I30" s="92"/>
      <c r="J30" s="92"/>
      <c r="K30" s="92"/>
      <c r="L30" s="24">
        <f t="shared" si="26"/>
        <v>0</v>
      </c>
      <c r="M30" s="92"/>
      <c r="N30" s="92"/>
      <c r="O30" s="92"/>
      <c r="P30" s="24">
        <f t="shared" si="27"/>
        <v>0</v>
      </c>
      <c r="Q30" s="92"/>
      <c r="R30" s="92"/>
      <c r="S30" s="92"/>
      <c r="T30" s="24">
        <f t="shared" si="28"/>
        <v>0</v>
      </c>
      <c r="U30" s="92"/>
      <c r="V30" s="92"/>
      <c r="W30" s="92"/>
      <c r="X30" s="24">
        <f t="shared" si="29"/>
        <v>0</v>
      </c>
      <c r="Y30" s="24">
        <f t="shared" si="7"/>
        <v>0</v>
      </c>
      <c r="Z30" s="24">
        <f t="shared" si="7"/>
        <v>0</v>
      </c>
      <c r="AA30" s="24">
        <f t="shared" si="7"/>
        <v>0</v>
      </c>
      <c r="AB30" s="28">
        <f t="shared" si="6"/>
        <v>0</v>
      </c>
    </row>
    <row r="31" spans="1:28" ht="38.25" x14ac:dyDescent="0.25">
      <c r="A31" s="148" t="s">
        <v>114</v>
      </c>
      <c r="B31" s="149"/>
      <c r="C31" s="30" t="s">
        <v>372</v>
      </c>
      <c r="D31" s="30" t="s">
        <v>111</v>
      </c>
      <c r="E31" s="32">
        <f>SUM(E26:E30)</f>
        <v>0</v>
      </c>
      <c r="F31" s="32">
        <f t="shared" ref="F31:G31" si="30">SUM(F26:F30)</f>
        <v>0</v>
      </c>
      <c r="G31" s="32">
        <f t="shared" si="30"/>
        <v>0</v>
      </c>
      <c r="H31" s="32">
        <f t="shared" si="0"/>
        <v>0</v>
      </c>
      <c r="I31" s="97">
        <f>SUM(I26:I30)</f>
        <v>0</v>
      </c>
      <c r="J31" s="97">
        <f t="shared" ref="J31:L31" si="31">SUM(J26:J30)</f>
        <v>0</v>
      </c>
      <c r="K31" s="97">
        <f t="shared" si="31"/>
        <v>0</v>
      </c>
      <c r="L31" s="32">
        <f t="shared" si="31"/>
        <v>0</v>
      </c>
      <c r="M31" s="97">
        <f>SUM(M26:M30)</f>
        <v>0</v>
      </c>
      <c r="N31" s="97">
        <f t="shared" ref="N31:P31" si="32">SUM(N26:N30)</f>
        <v>0</v>
      </c>
      <c r="O31" s="97">
        <f t="shared" si="32"/>
        <v>0</v>
      </c>
      <c r="P31" s="32">
        <f t="shared" si="32"/>
        <v>0</v>
      </c>
      <c r="Q31" s="97">
        <f>SUM(Q26:Q30)</f>
        <v>0</v>
      </c>
      <c r="R31" s="97">
        <f t="shared" ref="R31:T31" si="33">SUM(R26:R30)</f>
        <v>0</v>
      </c>
      <c r="S31" s="97">
        <f t="shared" si="33"/>
        <v>0</v>
      </c>
      <c r="T31" s="32">
        <f t="shared" si="33"/>
        <v>0</v>
      </c>
      <c r="U31" s="97">
        <f>SUM(U26:U30)</f>
        <v>0</v>
      </c>
      <c r="V31" s="97">
        <f t="shared" ref="V31:X31" si="34">SUM(V26:V30)</f>
        <v>0</v>
      </c>
      <c r="W31" s="97">
        <f t="shared" si="34"/>
        <v>0</v>
      </c>
      <c r="X31" s="32">
        <f t="shared" si="34"/>
        <v>0</v>
      </c>
      <c r="Y31" s="32">
        <f t="shared" si="7"/>
        <v>0</v>
      </c>
      <c r="Z31" s="32">
        <f t="shared" si="7"/>
        <v>0</v>
      </c>
      <c r="AA31" s="32">
        <f t="shared" si="7"/>
        <v>0</v>
      </c>
      <c r="AB31" s="32">
        <f t="shared" si="6"/>
        <v>0</v>
      </c>
    </row>
    <row r="32" spans="1:28" ht="25.5" customHeight="1" x14ac:dyDescent="0.25">
      <c r="A32" s="143" t="s">
        <v>119</v>
      </c>
      <c r="B32" s="144"/>
      <c r="C32" s="23" t="s">
        <v>115</v>
      </c>
      <c r="D32" s="23" t="s">
        <v>116</v>
      </c>
      <c r="E32" s="24"/>
      <c r="F32" s="25">
        <f t="shared" ref="F32:G32" si="35">F33+F39+F35</f>
        <v>0</v>
      </c>
      <c r="G32" s="25">
        <f t="shared" si="35"/>
        <v>0</v>
      </c>
      <c r="H32" s="24">
        <f t="shared" si="0"/>
        <v>0</v>
      </c>
      <c r="I32" s="91"/>
      <c r="J32" s="91"/>
      <c r="K32" s="91"/>
      <c r="L32" s="24">
        <f t="shared" ref="L32:L33" si="36">I32+J32+K32</f>
        <v>0</v>
      </c>
      <c r="M32" s="91"/>
      <c r="N32" s="91"/>
      <c r="O32" s="91"/>
      <c r="P32" s="24">
        <f t="shared" ref="P32:P33" si="37">M32+N32+O32</f>
        <v>0</v>
      </c>
      <c r="Q32" s="91"/>
      <c r="R32" s="91"/>
      <c r="S32" s="91"/>
      <c r="T32" s="24">
        <f t="shared" ref="T32:T33" si="38">Q32+R32+S32</f>
        <v>0</v>
      </c>
      <c r="U32" s="91"/>
      <c r="V32" s="91"/>
      <c r="W32" s="91"/>
      <c r="X32" s="24">
        <f t="shared" ref="X32:X33" si="39">U32+V32+W32</f>
        <v>0</v>
      </c>
      <c r="Y32" s="24">
        <f t="shared" si="7"/>
        <v>0</v>
      </c>
      <c r="Z32" s="24">
        <f t="shared" si="7"/>
        <v>0</v>
      </c>
      <c r="AA32" s="24">
        <f t="shared" si="7"/>
        <v>0</v>
      </c>
      <c r="AB32" s="28">
        <f t="shared" si="6"/>
        <v>0</v>
      </c>
    </row>
    <row r="33" spans="1:28" ht="15" x14ac:dyDescent="0.25">
      <c r="A33" s="143" t="s">
        <v>121</v>
      </c>
      <c r="B33" s="144"/>
      <c r="C33" s="23" t="s">
        <v>117</v>
      </c>
      <c r="D33" s="23" t="s">
        <v>118</v>
      </c>
      <c r="E33" s="24"/>
      <c r="F33" s="25"/>
      <c r="G33" s="25"/>
      <c r="H33" s="24">
        <f t="shared" si="0"/>
        <v>0</v>
      </c>
      <c r="I33" s="91"/>
      <c r="J33" s="91"/>
      <c r="K33" s="91"/>
      <c r="L33" s="24">
        <f t="shared" si="36"/>
        <v>0</v>
      </c>
      <c r="M33" s="91"/>
      <c r="N33" s="91"/>
      <c r="O33" s="91"/>
      <c r="P33" s="24">
        <f t="shared" si="37"/>
        <v>0</v>
      </c>
      <c r="Q33" s="91"/>
      <c r="R33" s="91"/>
      <c r="S33" s="91"/>
      <c r="T33" s="24">
        <f t="shared" si="38"/>
        <v>0</v>
      </c>
      <c r="U33" s="91"/>
      <c r="V33" s="91"/>
      <c r="W33" s="91"/>
      <c r="X33" s="24">
        <f t="shared" si="39"/>
        <v>0</v>
      </c>
      <c r="Y33" s="24">
        <f t="shared" si="7"/>
        <v>0</v>
      </c>
      <c r="Z33" s="24">
        <f t="shared" si="7"/>
        <v>0</v>
      </c>
      <c r="AA33" s="24">
        <f t="shared" si="7"/>
        <v>0</v>
      </c>
      <c r="AB33" s="28">
        <f t="shared" si="6"/>
        <v>0</v>
      </c>
    </row>
    <row r="34" spans="1:28" ht="15" x14ac:dyDescent="0.25">
      <c r="A34" s="52" t="s">
        <v>122</v>
      </c>
      <c r="B34" s="52"/>
      <c r="C34" s="13" t="s">
        <v>375</v>
      </c>
      <c r="D34" s="13" t="s">
        <v>120</v>
      </c>
      <c r="E34" s="28">
        <f>SUM(E32:E33)</f>
        <v>0</v>
      </c>
      <c r="F34" s="28">
        <f t="shared" ref="F34:G34" si="40">SUM(F32:F33)</f>
        <v>0</v>
      </c>
      <c r="G34" s="28">
        <f t="shared" si="40"/>
        <v>0</v>
      </c>
      <c r="H34" s="28">
        <f t="shared" si="0"/>
        <v>0</v>
      </c>
      <c r="I34" s="94">
        <f>SUM(I32:I33)</f>
        <v>0</v>
      </c>
      <c r="J34" s="94">
        <f t="shared" ref="J34:L34" si="41">SUM(J32:J33)</f>
        <v>0</v>
      </c>
      <c r="K34" s="94">
        <f t="shared" si="41"/>
        <v>0</v>
      </c>
      <c r="L34" s="28">
        <f t="shared" si="41"/>
        <v>0</v>
      </c>
      <c r="M34" s="94">
        <f>SUM(M32:M33)</f>
        <v>0</v>
      </c>
      <c r="N34" s="94">
        <f t="shared" ref="N34:P34" si="42">SUM(N32:N33)</f>
        <v>0</v>
      </c>
      <c r="O34" s="94">
        <f t="shared" si="42"/>
        <v>0</v>
      </c>
      <c r="P34" s="28">
        <f t="shared" si="42"/>
        <v>0</v>
      </c>
      <c r="Q34" s="94">
        <f>SUM(Q32:Q33)</f>
        <v>0</v>
      </c>
      <c r="R34" s="94">
        <f t="shared" ref="R34:T34" si="43">SUM(R32:R33)</f>
        <v>0</v>
      </c>
      <c r="S34" s="94">
        <f t="shared" si="43"/>
        <v>0</v>
      </c>
      <c r="T34" s="28">
        <f t="shared" si="43"/>
        <v>0</v>
      </c>
      <c r="U34" s="94">
        <f>SUM(U32:U33)</f>
        <v>0</v>
      </c>
      <c r="V34" s="94">
        <f t="shared" ref="V34:X34" si="44">SUM(V32:V33)</f>
        <v>0</v>
      </c>
      <c r="W34" s="94">
        <f t="shared" si="44"/>
        <v>0</v>
      </c>
      <c r="X34" s="28">
        <f t="shared" si="44"/>
        <v>0</v>
      </c>
      <c r="Y34" s="24">
        <f t="shared" si="7"/>
        <v>0</v>
      </c>
      <c r="Z34" s="24">
        <f t="shared" si="7"/>
        <v>0</v>
      </c>
      <c r="AA34" s="24">
        <f t="shared" si="7"/>
        <v>0</v>
      </c>
      <c r="AB34" s="28">
        <f t="shared" si="6"/>
        <v>0</v>
      </c>
    </row>
    <row r="35" spans="1:28" ht="25.5" x14ac:dyDescent="0.25">
      <c r="A35" s="146" t="s">
        <v>123</v>
      </c>
      <c r="B35" s="147"/>
      <c r="C35" s="13" t="s">
        <v>129</v>
      </c>
      <c r="D35" s="13" t="s">
        <v>130</v>
      </c>
      <c r="E35" s="28"/>
      <c r="F35" s="29"/>
      <c r="G35" s="29"/>
      <c r="H35" s="28">
        <f t="shared" si="0"/>
        <v>0</v>
      </c>
      <c r="I35" s="94"/>
      <c r="J35" s="94"/>
      <c r="K35" s="94"/>
      <c r="L35" s="28">
        <f t="shared" ref="L35:L98" si="45">I35+J35+K35</f>
        <v>0</v>
      </c>
      <c r="M35" s="94"/>
      <c r="N35" s="94"/>
      <c r="O35" s="94"/>
      <c r="P35" s="28">
        <f t="shared" ref="P35:P98" si="46">M35+N35+O35</f>
        <v>0</v>
      </c>
      <c r="Q35" s="94"/>
      <c r="R35" s="94"/>
      <c r="S35" s="94"/>
      <c r="T35" s="28">
        <f t="shared" ref="T35:T98" si="47">Q35+R35+S35</f>
        <v>0</v>
      </c>
      <c r="U35" s="94"/>
      <c r="V35" s="94"/>
      <c r="W35" s="94"/>
      <c r="X35" s="28">
        <f t="shared" ref="X35:X98" si="48">U35+V35+W35</f>
        <v>0</v>
      </c>
      <c r="Y35" s="24">
        <f t="shared" si="7"/>
        <v>0</v>
      </c>
      <c r="Z35" s="24">
        <f t="shared" si="7"/>
        <v>0</v>
      </c>
      <c r="AA35" s="24">
        <f t="shared" si="7"/>
        <v>0</v>
      </c>
      <c r="AB35" s="28">
        <f t="shared" si="6"/>
        <v>0</v>
      </c>
    </row>
    <row r="36" spans="1:28" ht="25.5" x14ac:dyDescent="0.25">
      <c r="A36" s="146" t="s">
        <v>124</v>
      </c>
      <c r="B36" s="147"/>
      <c r="C36" s="13" t="s">
        <v>131</v>
      </c>
      <c r="D36" s="13" t="s">
        <v>132</v>
      </c>
      <c r="E36" s="28"/>
      <c r="F36" s="29"/>
      <c r="G36" s="29"/>
      <c r="H36" s="28">
        <f t="shared" si="0"/>
        <v>0</v>
      </c>
      <c r="I36" s="94"/>
      <c r="J36" s="94"/>
      <c r="K36" s="94"/>
      <c r="L36" s="28">
        <f t="shared" si="45"/>
        <v>0</v>
      </c>
      <c r="M36" s="94"/>
      <c r="N36" s="94"/>
      <c r="O36" s="94"/>
      <c r="P36" s="28">
        <f t="shared" si="46"/>
        <v>0</v>
      </c>
      <c r="Q36" s="94"/>
      <c r="R36" s="94"/>
      <c r="S36" s="94"/>
      <c r="T36" s="28">
        <f t="shared" si="47"/>
        <v>0</v>
      </c>
      <c r="U36" s="94"/>
      <c r="V36" s="94"/>
      <c r="W36" s="94"/>
      <c r="X36" s="28">
        <f t="shared" si="48"/>
        <v>0</v>
      </c>
      <c r="Y36" s="24">
        <f t="shared" si="7"/>
        <v>0</v>
      </c>
      <c r="Z36" s="24">
        <f t="shared" si="7"/>
        <v>0</v>
      </c>
      <c r="AA36" s="24">
        <f t="shared" si="7"/>
        <v>0</v>
      </c>
      <c r="AB36" s="28">
        <f t="shared" si="6"/>
        <v>0</v>
      </c>
    </row>
    <row r="37" spans="1:28" ht="15" x14ac:dyDescent="0.25">
      <c r="A37" s="146" t="s">
        <v>125</v>
      </c>
      <c r="B37" s="147"/>
      <c r="C37" s="13" t="s">
        <v>133</v>
      </c>
      <c r="D37" s="13" t="s">
        <v>134</v>
      </c>
      <c r="E37" s="28"/>
      <c r="F37" s="29"/>
      <c r="G37" s="29"/>
      <c r="H37" s="28">
        <f t="shared" si="0"/>
        <v>0</v>
      </c>
      <c r="I37" s="94"/>
      <c r="J37" s="94"/>
      <c r="K37" s="94"/>
      <c r="L37" s="28">
        <f t="shared" si="45"/>
        <v>0</v>
      </c>
      <c r="M37" s="94"/>
      <c r="N37" s="94"/>
      <c r="O37" s="94"/>
      <c r="P37" s="28">
        <f t="shared" si="46"/>
        <v>0</v>
      </c>
      <c r="Q37" s="94"/>
      <c r="R37" s="94"/>
      <c r="S37" s="94"/>
      <c r="T37" s="28">
        <f t="shared" si="47"/>
        <v>0</v>
      </c>
      <c r="U37" s="94"/>
      <c r="V37" s="94"/>
      <c r="W37" s="94"/>
      <c r="X37" s="28">
        <f t="shared" si="48"/>
        <v>0</v>
      </c>
      <c r="Y37" s="24">
        <f t="shared" si="7"/>
        <v>0</v>
      </c>
      <c r="Z37" s="24">
        <f t="shared" si="7"/>
        <v>0</v>
      </c>
      <c r="AA37" s="24">
        <f t="shared" si="7"/>
        <v>0</v>
      </c>
      <c r="AB37" s="28">
        <f t="shared" si="6"/>
        <v>0</v>
      </c>
    </row>
    <row r="38" spans="1:28" ht="15" x14ac:dyDescent="0.25">
      <c r="A38" s="143" t="s">
        <v>126</v>
      </c>
      <c r="B38" s="144"/>
      <c r="C38" s="23" t="s">
        <v>63</v>
      </c>
      <c r="D38" s="23" t="s">
        <v>135</v>
      </c>
      <c r="E38" s="24"/>
      <c r="F38" s="24"/>
      <c r="G38" s="24"/>
      <c r="H38" s="24">
        <f t="shared" si="0"/>
        <v>0</v>
      </c>
      <c r="I38" s="91"/>
      <c r="J38" s="91"/>
      <c r="K38" s="91"/>
      <c r="L38" s="24">
        <f t="shared" si="45"/>
        <v>0</v>
      </c>
      <c r="M38" s="91"/>
      <c r="N38" s="91"/>
      <c r="O38" s="91"/>
      <c r="P38" s="24">
        <f t="shared" si="46"/>
        <v>0</v>
      </c>
      <c r="Q38" s="91"/>
      <c r="R38" s="91"/>
      <c r="S38" s="91"/>
      <c r="T38" s="24">
        <f t="shared" si="47"/>
        <v>0</v>
      </c>
      <c r="U38" s="91"/>
      <c r="V38" s="91"/>
      <c r="W38" s="91"/>
      <c r="X38" s="24">
        <f t="shared" si="48"/>
        <v>0</v>
      </c>
      <c r="Y38" s="24">
        <f t="shared" si="7"/>
        <v>0</v>
      </c>
      <c r="Z38" s="24">
        <f t="shared" si="7"/>
        <v>0</v>
      </c>
      <c r="AA38" s="24">
        <f t="shared" si="7"/>
        <v>0</v>
      </c>
      <c r="AB38" s="28">
        <f t="shared" si="6"/>
        <v>0</v>
      </c>
    </row>
    <row r="39" spans="1:28" ht="15" x14ac:dyDescent="0.25">
      <c r="A39" s="143" t="s">
        <v>127</v>
      </c>
      <c r="B39" s="144"/>
      <c r="C39" s="23" t="s">
        <v>136</v>
      </c>
      <c r="D39" s="23" t="s">
        <v>137</v>
      </c>
      <c r="E39" s="24"/>
      <c r="F39" s="24"/>
      <c r="G39" s="24"/>
      <c r="H39" s="24">
        <f t="shared" si="0"/>
        <v>0</v>
      </c>
      <c r="I39" s="91"/>
      <c r="J39" s="91"/>
      <c r="K39" s="91"/>
      <c r="L39" s="24">
        <f t="shared" si="45"/>
        <v>0</v>
      </c>
      <c r="M39" s="91"/>
      <c r="N39" s="91"/>
      <c r="O39" s="91"/>
      <c r="P39" s="24">
        <f t="shared" si="46"/>
        <v>0</v>
      </c>
      <c r="Q39" s="91"/>
      <c r="R39" s="91"/>
      <c r="S39" s="91"/>
      <c r="T39" s="24">
        <f t="shared" si="47"/>
        <v>0</v>
      </c>
      <c r="U39" s="91"/>
      <c r="V39" s="91"/>
      <c r="W39" s="91"/>
      <c r="X39" s="24">
        <f t="shared" si="48"/>
        <v>0</v>
      </c>
      <c r="Y39" s="24">
        <f t="shared" si="7"/>
        <v>0</v>
      </c>
      <c r="Z39" s="24">
        <f t="shared" si="7"/>
        <v>0</v>
      </c>
      <c r="AA39" s="24">
        <f t="shared" si="7"/>
        <v>0</v>
      </c>
      <c r="AB39" s="28">
        <f t="shared" si="6"/>
        <v>0</v>
      </c>
    </row>
    <row r="40" spans="1:28" ht="25.5" x14ac:dyDescent="0.25">
      <c r="A40" s="146" t="s">
        <v>128</v>
      </c>
      <c r="B40" s="147"/>
      <c r="C40" s="23" t="s">
        <v>138</v>
      </c>
      <c r="D40" s="23" t="s">
        <v>139</v>
      </c>
      <c r="E40" s="24"/>
      <c r="F40" s="24"/>
      <c r="G40" s="24"/>
      <c r="H40" s="24">
        <f t="shared" si="0"/>
        <v>0</v>
      </c>
      <c r="I40" s="91"/>
      <c r="J40" s="91"/>
      <c r="K40" s="91"/>
      <c r="L40" s="24">
        <f t="shared" si="45"/>
        <v>0</v>
      </c>
      <c r="M40" s="91"/>
      <c r="N40" s="91"/>
      <c r="O40" s="91"/>
      <c r="P40" s="24">
        <f t="shared" si="46"/>
        <v>0</v>
      </c>
      <c r="Q40" s="91"/>
      <c r="R40" s="91"/>
      <c r="S40" s="91"/>
      <c r="T40" s="24">
        <f t="shared" si="47"/>
        <v>0</v>
      </c>
      <c r="U40" s="91"/>
      <c r="V40" s="91"/>
      <c r="W40" s="91"/>
      <c r="X40" s="24">
        <f t="shared" si="48"/>
        <v>0</v>
      </c>
      <c r="Y40" s="24">
        <f t="shared" si="7"/>
        <v>0</v>
      </c>
      <c r="Z40" s="24">
        <f t="shared" si="7"/>
        <v>0</v>
      </c>
      <c r="AA40" s="24">
        <f t="shared" si="7"/>
        <v>0</v>
      </c>
      <c r="AB40" s="28">
        <f t="shared" si="6"/>
        <v>0</v>
      </c>
    </row>
    <row r="41" spans="1:28" ht="15" x14ac:dyDescent="0.25">
      <c r="A41" s="143" t="s">
        <v>144</v>
      </c>
      <c r="B41" s="144"/>
      <c r="C41" s="23" t="s">
        <v>140</v>
      </c>
      <c r="D41" s="23" t="s">
        <v>141</v>
      </c>
      <c r="E41" s="24"/>
      <c r="F41" s="24"/>
      <c r="G41" s="24"/>
      <c r="H41" s="24">
        <f t="shared" si="0"/>
        <v>0</v>
      </c>
      <c r="I41" s="91"/>
      <c r="J41" s="91"/>
      <c r="K41" s="91"/>
      <c r="L41" s="24">
        <f t="shared" si="45"/>
        <v>0</v>
      </c>
      <c r="M41" s="91"/>
      <c r="N41" s="91"/>
      <c r="O41" s="91"/>
      <c r="P41" s="24">
        <f t="shared" si="46"/>
        <v>0</v>
      </c>
      <c r="Q41" s="91"/>
      <c r="R41" s="91"/>
      <c r="S41" s="91"/>
      <c r="T41" s="24">
        <f t="shared" si="47"/>
        <v>0</v>
      </c>
      <c r="U41" s="91"/>
      <c r="V41" s="91"/>
      <c r="W41" s="91"/>
      <c r="X41" s="24">
        <f t="shared" si="48"/>
        <v>0</v>
      </c>
      <c r="Y41" s="24">
        <f t="shared" si="7"/>
        <v>0</v>
      </c>
      <c r="Z41" s="24">
        <f t="shared" si="7"/>
        <v>0</v>
      </c>
      <c r="AA41" s="24">
        <f t="shared" si="7"/>
        <v>0</v>
      </c>
      <c r="AB41" s="28">
        <f t="shared" si="6"/>
        <v>0</v>
      </c>
    </row>
    <row r="42" spans="1:28" ht="25.5" x14ac:dyDescent="0.25">
      <c r="A42" s="143" t="s">
        <v>149</v>
      </c>
      <c r="B42" s="144"/>
      <c r="C42" s="23" t="s">
        <v>142</v>
      </c>
      <c r="D42" s="23" t="s">
        <v>143</v>
      </c>
      <c r="E42" s="24"/>
      <c r="F42" s="24"/>
      <c r="G42" s="24"/>
      <c r="H42" s="24">
        <f t="shared" si="0"/>
        <v>0</v>
      </c>
      <c r="I42" s="91"/>
      <c r="J42" s="91"/>
      <c r="K42" s="91"/>
      <c r="L42" s="24">
        <f t="shared" si="45"/>
        <v>0</v>
      </c>
      <c r="M42" s="91"/>
      <c r="N42" s="91"/>
      <c r="O42" s="91"/>
      <c r="P42" s="24">
        <f t="shared" si="46"/>
        <v>0</v>
      </c>
      <c r="Q42" s="91"/>
      <c r="R42" s="91"/>
      <c r="S42" s="91"/>
      <c r="T42" s="24">
        <f t="shared" si="47"/>
        <v>0</v>
      </c>
      <c r="U42" s="91"/>
      <c r="V42" s="91"/>
      <c r="W42" s="91"/>
      <c r="X42" s="24">
        <f t="shared" si="48"/>
        <v>0</v>
      </c>
      <c r="Y42" s="24">
        <f t="shared" si="7"/>
        <v>0</v>
      </c>
      <c r="Z42" s="24">
        <f t="shared" si="7"/>
        <v>0</v>
      </c>
      <c r="AA42" s="24">
        <f t="shared" si="7"/>
        <v>0</v>
      </c>
      <c r="AB42" s="28">
        <f t="shared" si="6"/>
        <v>0</v>
      </c>
    </row>
    <row r="43" spans="1:28" ht="25.5" x14ac:dyDescent="0.25">
      <c r="A43" s="146" t="s">
        <v>150</v>
      </c>
      <c r="B43" s="147"/>
      <c r="C43" s="13" t="s">
        <v>376</v>
      </c>
      <c r="D43" s="13" t="s">
        <v>145</v>
      </c>
      <c r="E43" s="28">
        <f>SUM(E38:E42)</f>
        <v>0</v>
      </c>
      <c r="F43" s="28">
        <f t="shared" ref="F43:G43" si="49">SUM(F38:F42)</f>
        <v>0</v>
      </c>
      <c r="G43" s="28">
        <f t="shared" si="49"/>
        <v>0</v>
      </c>
      <c r="H43" s="28">
        <f t="shared" si="0"/>
        <v>0</v>
      </c>
      <c r="I43" s="94">
        <f>SUM(I38:I42)</f>
        <v>0</v>
      </c>
      <c r="J43" s="94">
        <f t="shared" ref="J43:K43" si="50">SUM(J38:J42)</f>
        <v>0</v>
      </c>
      <c r="K43" s="94">
        <f t="shared" si="50"/>
        <v>0</v>
      </c>
      <c r="L43" s="28">
        <f t="shared" si="45"/>
        <v>0</v>
      </c>
      <c r="M43" s="94">
        <f>SUM(M38:M42)</f>
        <v>0</v>
      </c>
      <c r="N43" s="94">
        <f t="shared" ref="N43:O43" si="51">SUM(N38:N42)</f>
        <v>0</v>
      </c>
      <c r="O43" s="94">
        <f t="shared" si="51"/>
        <v>0</v>
      </c>
      <c r="P43" s="28">
        <f t="shared" si="46"/>
        <v>0</v>
      </c>
      <c r="Q43" s="94">
        <f>SUM(Q38:Q42)</f>
        <v>0</v>
      </c>
      <c r="R43" s="94">
        <f t="shared" ref="R43:S43" si="52">SUM(R38:R42)</f>
        <v>0</v>
      </c>
      <c r="S43" s="94">
        <f t="shared" si="52"/>
        <v>0</v>
      </c>
      <c r="T43" s="28">
        <f t="shared" si="47"/>
        <v>0</v>
      </c>
      <c r="U43" s="94">
        <f>SUM(U38:U42)</f>
        <v>0</v>
      </c>
      <c r="V43" s="94">
        <f t="shared" ref="V43:W43" si="53">SUM(V38:V42)</f>
        <v>0</v>
      </c>
      <c r="W43" s="94">
        <f t="shared" si="53"/>
        <v>0</v>
      </c>
      <c r="X43" s="28">
        <f t="shared" si="48"/>
        <v>0</v>
      </c>
      <c r="Y43" s="24">
        <f t="shared" si="7"/>
        <v>0</v>
      </c>
      <c r="Z43" s="24">
        <f t="shared" si="7"/>
        <v>0</v>
      </c>
      <c r="AA43" s="24">
        <f t="shared" si="7"/>
        <v>0</v>
      </c>
      <c r="AB43" s="28">
        <f t="shared" si="6"/>
        <v>0</v>
      </c>
    </row>
    <row r="44" spans="1:28" ht="15" x14ac:dyDescent="0.25">
      <c r="A44" s="146" t="s">
        <v>203</v>
      </c>
      <c r="B44" s="147"/>
      <c r="C44" s="13" t="s">
        <v>146</v>
      </c>
      <c r="D44" s="13" t="s">
        <v>147</v>
      </c>
      <c r="E44" s="28"/>
      <c r="F44" s="29"/>
      <c r="G44" s="29"/>
      <c r="H44" s="28">
        <f t="shared" si="0"/>
        <v>0</v>
      </c>
      <c r="I44" s="94"/>
      <c r="J44" s="94"/>
      <c r="K44" s="94"/>
      <c r="L44" s="28">
        <f t="shared" si="45"/>
        <v>0</v>
      </c>
      <c r="M44" s="94"/>
      <c r="N44" s="94"/>
      <c r="O44" s="94"/>
      <c r="P44" s="28">
        <f t="shared" si="46"/>
        <v>0</v>
      </c>
      <c r="Q44" s="94"/>
      <c r="R44" s="94"/>
      <c r="S44" s="94"/>
      <c r="T44" s="28">
        <f t="shared" si="47"/>
        <v>0</v>
      </c>
      <c r="U44" s="94"/>
      <c r="V44" s="94"/>
      <c r="W44" s="94"/>
      <c r="X44" s="28">
        <f t="shared" si="48"/>
        <v>0</v>
      </c>
      <c r="Y44" s="24">
        <f t="shared" si="7"/>
        <v>0</v>
      </c>
      <c r="Z44" s="24">
        <f t="shared" si="7"/>
        <v>0</v>
      </c>
      <c r="AA44" s="24">
        <f t="shared" si="7"/>
        <v>0</v>
      </c>
      <c r="AB44" s="28">
        <f t="shared" si="6"/>
        <v>0</v>
      </c>
    </row>
    <row r="45" spans="1:28" ht="25.5" x14ac:dyDescent="0.25">
      <c r="A45" s="143" t="s">
        <v>204</v>
      </c>
      <c r="B45" s="144"/>
      <c r="C45" s="30" t="s">
        <v>377</v>
      </c>
      <c r="D45" s="30" t="s">
        <v>148</v>
      </c>
      <c r="E45" s="31">
        <f>E34+E35+E36+E37+E43+E44</f>
        <v>0</v>
      </c>
      <c r="F45" s="31">
        <f t="shared" ref="F45:G45" si="54">F34+F35+F36+F37+F43+F44</f>
        <v>0</v>
      </c>
      <c r="G45" s="31">
        <f t="shared" si="54"/>
        <v>0</v>
      </c>
      <c r="H45" s="31">
        <f t="shared" si="0"/>
        <v>0</v>
      </c>
      <c r="I45" s="96">
        <f>I34+I35+I36+I37+I43+I44</f>
        <v>0</v>
      </c>
      <c r="J45" s="96">
        <f t="shared" ref="J45:K45" si="55">J34+J35+J36+J37+J43+J44</f>
        <v>0</v>
      </c>
      <c r="K45" s="96">
        <f t="shared" si="55"/>
        <v>0</v>
      </c>
      <c r="L45" s="31">
        <f t="shared" si="45"/>
        <v>0</v>
      </c>
      <c r="M45" s="96">
        <f>M34+M35+M36+M37+M43+M44</f>
        <v>0</v>
      </c>
      <c r="N45" s="96">
        <f t="shared" ref="N45:O45" si="56">N34+N35+N36+N37+N43+N44</f>
        <v>0</v>
      </c>
      <c r="O45" s="96">
        <f t="shared" si="56"/>
        <v>0</v>
      </c>
      <c r="P45" s="31">
        <f t="shared" si="46"/>
        <v>0</v>
      </c>
      <c r="Q45" s="96">
        <f>Q34+Q35+Q36+Q37+Q43+Q44</f>
        <v>0</v>
      </c>
      <c r="R45" s="96">
        <f t="shared" ref="R45:S45" si="57">R34+R35+R36+R37+R43+R44</f>
        <v>0</v>
      </c>
      <c r="S45" s="96">
        <f t="shared" si="57"/>
        <v>0</v>
      </c>
      <c r="T45" s="31">
        <f t="shared" si="47"/>
        <v>0</v>
      </c>
      <c r="U45" s="96">
        <f>U34+U35+U36+U37+U43+U44</f>
        <v>0</v>
      </c>
      <c r="V45" s="96">
        <f t="shared" ref="V45:W45" si="58">V34+V35+V36+V37+V43+V44</f>
        <v>0</v>
      </c>
      <c r="W45" s="96">
        <f t="shared" si="58"/>
        <v>0</v>
      </c>
      <c r="X45" s="31">
        <f t="shared" si="48"/>
        <v>0</v>
      </c>
      <c r="Y45" s="96">
        <f t="shared" si="7"/>
        <v>0</v>
      </c>
      <c r="Z45" s="96">
        <f t="shared" si="7"/>
        <v>0</v>
      </c>
      <c r="AA45" s="96">
        <f t="shared" si="7"/>
        <v>0</v>
      </c>
      <c r="AB45" s="96">
        <f t="shared" si="6"/>
        <v>0</v>
      </c>
    </row>
    <row r="46" spans="1:28" ht="15" x14ac:dyDescent="0.25">
      <c r="A46" s="146" t="s">
        <v>205</v>
      </c>
      <c r="B46" s="147"/>
      <c r="C46" s="13" t="s">
        <v>11</v>
      </c>
      <c r="D46" s="13" t="s">
        <v>151</v>
      </c>
      <c r="E46" s="28"/>
      <c r="F46" s="28"/>
      <c r="G46" s="28"/>
      <c r="H46" s="28">
        <f t="shared" si="0"/>
        <v>0</v>
      </c>
      <c r="I46" s="94"/>
      <c r="J46" s="94"/>
      <c r="K46" s="94"/>
      <c r="L46" s="28">
        <f t="shared" si="45"/>
        <v>0</v>
      </c>
      <c r="M46" s="94"/>
      <c r="N46" s="94"/>
      <c r="O46" s="94"/>
      <c r="P46" s="28">
        <f t="shared" si="46"/>
        <v>0</v>
      </c>
      <c r="Q46" s="94"/>
      <c r="R46" s="94"/>
      <c r="S46" s="94"/>
      <c r="T46" s="28">
        <f t="shared" si="47"/>
        <v>0</v>
      </c>
      <c r="U46" s="94"/>
      <c r="V46" s="94"/>
      <c r="W46" s="94"/>
      <c r="X46" s="28">
        <f t="shared" si="48"/>
        <v>0</v>
      </c>
      <c r="Y46" s="24">
        <f t="shared" si="7"/>
        <v>0</v>
      </c>
      <c r="Z46" s="24">
        <f t="shared" si="7"/>
        <v>0</v>
      </c>
      <c r="AA46" s="24">
        <f t="shared" si="7"/>
        <v>0</v>
      </c>
      <c r="AB46" s="28">
        <f t="shared" si="6"/>
        <v>0</v>
      </c>
    </row>
    <row r="47" spans="1:28" ht="15" x14ac:dyDescent="0.25">
      <c r="A47" s="146" t="s">
        <v>206</v>
      </c>
      <c r="B47" s="147"/>
      <c r="C47" s="13" t="s">
        <v>12</v>
      </c>
      <c r="D47" s="13" t="s">
        <v>152</v>
      </c>
      <c r="E47" s="28"/>
      <c r="F47" s="28"/>
      <c r="G47" s="28">
        <v>600000</v>
      </c>
      <c r="H47" s="28">
        <f t="shared" si="0"/>
        <v>600000</v>
      </c>
      <c r="I47" s="94"/>
      <c r="J47" s="94"/>
      <c r="K47" s="94"/>
      <c r="L47" s="28">
        <f t="shared" si="45"/>
        <v>0</v>
      </c>
      <c r="M47" s="94"/>
      <c r="N47" s="94"/>
      <c r="O47" s="94"/>
      <c r="P47" s="28">
        <f t="shared" si="46"/>
        <v>0</v>
      </c>
      <c r="Q47" s="94"/>
      <c r="R47" s="94"/>
      <c r="S47" s="94"/>
      <c r="T47" s="28">
        <f t="shared" si="47"/>
        <v>0</v>
      </c>
      <c r="U47" s="94"/>
      <c r="V47" s="94"/>
      <c r="W47" s="94"/>
      <c r="X47" s="28">
        <f t="shared" si="48"/>
        <v>0</v>
      </c>
      <c r="Y47" s="24">
        <f t="shared" si="7"/>
        <v>0</v>
      </c>
      <c r="Z47" s="24">
        <f t="shared" si="7"/>
        <v>0</v>
      </c>
      <c r="AA47" s="24">
        <f t="shared" si="7"/>
        <v>600000</v>
      </c>
      <c r="AB47" s="28">
        <f t="shared" si="6"/>
        <v>600000</v>
      </c>
    </row>
    <row r="48" spans="1:28" ht="25.5" x14ac:dyDescent="0.25">
      <c r="A48" s="146" t="s">
        <v>207</v>
      </c>
      <c r="B48" s="147"/>
      <c r="C48" s="13" t="s">
        <v>153</v>
      </c>
      <c r="D48" s="13" t="s">
        <v>154</v>
      </c>
      <c r="E48" s="28"/>
      <c r="F48" s="28"/>
      <c r="G48" s="28"/>
      <c r="H48" s="28">
        <f t="shared" si="0"/>
        <v>0</v>
      </c>
      <c r="I48" s="94"/>
      <c r="J48" s="94"/>
      <c r="K48" s="94"/>
      <c r="L48" s="28">
        <f t="shared" si="45"/>
        <v>0</v>
      </c>
      <c r="M48" s="94"/>
      <c r="N48" s="94"/>
      <c r="O48" s="94"/>
      <c r="P48" s="28">
        <f t="shared" si="46"/>
        <v>0</v>
      </c>
      <c r="Q48" s="94"/>
      <c r="R48" s="94"/>
      <c r="S48" s="94"/>
      <c r="T48" s="28">
        <f t="shared" si="47"/>
        <v>0</v>
      </c>
      <c r="U48" s="94"/>
      <c r="V48" s="94"/>
      <c r="W48" s="94"/>
      <c r="X48" s="28">
        <f t="shared" si="48"/>
        <v>0</v>
      </c>
      <c r="Y48" s="24">
        <f t="shared" si="7"/>
        <v>0</v>
      </c>
      <c r="Z48" s="24">
        <f t="shared" si="7"/>
        <v>0</v>
      </c>
      <c r="AA48" s="24">
        <f t="shared" si="7"/>
        <v>0</v>
      </c>
      <c r="AB48" s="28">
        <f t="shared" si="6"/>
        <v>0</v>
      </c>
    </row>
    <row r="49" spans="1:28" ht="15" x14ac:dyDescent="0.25">
      <c r="A49" s="146" t="s">
        <v>208</v>
      </c>
      <c r="B49" s="147"/>
      <c r="C49" s="13" t="s">
        <v>13</v>
      </c>
      <c r="D49" s="13" t="s">
        <v>155</v>
      </c>
      <c r="E49" s="28"/>
      <c r="F49" s="28"/>
      <c r="G49" s="28"/>
      <c r="H49" s="28">
        <f t="shared" si="0"/>
        <v>0</v>
      </c>
      <c r="I49" s="94"/>
      <c r="J49" s="94"/>
      <c r="K49" s="94"/>
      <c r="L49" s="28">
        <f t="shared" si="45"/>
        <v>0</v>
      </c>
      <c r="M49" s="94"/>
      <c r="N49" s="94"/>
      <c r="O49" s="94"/>
      <c r="P49" s="28">
        <f t="shared" si="46"/>
        <v>0</v>
      </c>
      <c r="Q49" s="94"/>
      <c r="R49" s="94"/>
      <c r="S49" s="94"/>
      <c r="T49" s="28">
        <f t="shared" si="47"/>
        <v>0</v>
      </c>
      <c r="U49" s="94"/>
      <c r="V49" s="94"/>
      <c r="W49" s="94"/>
      <c r="X49" s="28">
        <f t="shared" si="48"/>
        <v>0</v>
      </c>
      <c r="Y49" s="24">
        <f t="shared" si="7"/>
        <v>0</v>
      </c>
      <c r="Z49" s="24">
        <f t="shared" si="7"/>
        <v>0</v>
      </c>
      <c r="AA49" s="24">
        <f t="shared" si="7"/>
        <v>0</v>
      </c>
      <c r="AB49" s="28">
        <f t="shared" si="6"/>
        <v>0</v>
      </c>
    </row>
    <row r="50" spans="1:28" ht="15" x14ac:dyDescent="0.25">
      <c r="A50" s="146" t="s">
        <v>209</v>
      </c>
      <c r="B50" s="147"/>
      <c r="C50" s="13" t="s">
        <v>14</v>
      </c>
      <c r="D50" s="13" t="s">
        <v>156</v>
      </c>
      <c r="E50" s="28"/>
      <c r="F50" s="28"/>
      <c r="G50" s="28"/>
      <c r="H50" s="28">
        <f t="shared" si="0"/>
        <v>0</v>
      </c>
      <c r="I50" s="94"/>
      <c r="J50" s="94"/>
      <c r="K50" s="94"/>
      <c r="L50" s="28">
        <f t="shared" si="45"/>
        <v>0</v>
      </c>
      <c r="M50" s="94"/>
      <c r="N50" s="94"/>
      <c r="O50" s="94"/>
      <c r="P50" s="28">
        <f t="shared" si="46"/>
        <v>0</v>
      </c>
      <c r="Q50" s="94"/>
      <c r="R50" s="94"/>
      <c r="S50" s="94"/>
      <c r="T50" s="28">
        <f t="shared" si="47"/>
        <v>0</v>
      </c>
      <c r="U50" s="94"/>
      <c r="V50" s="94"/>
      <c r="W50" s="94"/>
      <c r="X50" s="28">
        <f t="shared" si="48"/>
        <v>0</v>
      </c>
      <c r="Y50" s="24">
        <f t="shared" si="7"/>
        <v>0</v>
      </c>
      <c r="Z50" s="24">
        <f t="shared" si="7"/>
        <v>0</v>
      </c>
      <c r="AA50" s="24">
        <f t="shared" si="7"/>
        <v>0</v>
      </c>
      <c r="AB50" s="28">
        <f t="shared" si="6"/>
        <v>0</v>
      </c>
    </row>
    <row r="51" spans="1:28" ht="25.5" x14ac:dyDescent="0.25">
      <c r="A51" s="146" t="s">
        <v>210</v>
      </c>
      <c r="B51" s="147"/>
      <c r="C51" s="13" t="s">
        <v>157</v>
      </c>
      <c r="D51" s="13" t="s">
        <v>158</v>
      </c>
      <c r="E51" s="28"/>
      <c r="F51" s="28"/>
      <c r="G51" s="28">
        <v>162000</v>
      </c>
      <c r="H51" s="28">
        <f t="shared" si="0"/>
        <v>162000</v>
      </c>
      <c r="I51" s="94"/>
      <c r="J51" s="94"/>
      <c r="K51" s="94"/>
      <c r="L51" s="28">
        <f t="shared" si="45"/>
        <v>0</v>
      </c>
      <c r="M51" s="94"/>
      <c r="N51" s="94"/>
      <c r="O51" s="94"/>
      <c r="P51" s="28">
        <f t="shared" si="46"/>
        <v>0</v>
      </c>
      <c r="Q51" s="94"/>
      <c r="R51" s="94"/>
      <c r="S51" s="94"/>
      <c r="T51" s="28">
        <f t="shared" si="47"/>
        <v>0</v>
      </c>
      <c r="U51" s="94"/>
      <c r="V51" s="94"/>
      <c r="W51" s="94"/>
      <c r="X51" s="28">
        <f t="shared" si="48"/>
        <v>0</v>
      </c>
      <c r="Y51" s="24">
        <f t="shared" si="7"/>
        <v>0</v>
      </c>
      <c r="Z51" s="24">
        <f t="shared" si="7"/>
        <v>0</v>
      </c>
      <c r="AA51" s="24">
        <f t="shared" si="7"/>
        <v>162000</v>
      </c>
      <c r="AB51" s="28">
        <f t="shared" si="6"/>
        <v>162000</v>
      </c>
    </row>
    <row r="52" spans="1:28" ht="25.5" x14ac:dyDescent="0.25">
      <c r="A52" s="146" t="s">
        <v>211</v>
      </c>
      <c r="B52" s="147"/>
      <c r="C52" s="13" t="s">
        <v>15</v>
      </c>
      <c r="D52" s="13" t="s">
        <v>159</v>
      </c>
      <c r="E52" s="28"/>
      <c r="F52" s="28"/>
      <c r="G52" s="28"/>
      <c r="H52" s="28">
        <f t="shared" si="0"/>
        <v>0</v>
      </c>
      <c r="I52" s="94"/>
      <c r="J52" s="94"/>
      <c r="K52" s="94"/>
      <c r="L52" s="28">
        <f t="shared" si="45"/>
        <v>0</v>
      </c>
      <c r="M52" s="94"/>
      <c r="N52" s="94"/>
      <c r="O52" s="94"/>
      <c r="P52" s="28">
        <f t="shared" si="46"/>
        <v>0</v>
      </c>
      <c r="Q52" s="94"/>
      <c r="R52" s="94"/>
      <c r="S52" s="94"/>
      <c r="T52" s="28">
        <f t="shared" si="47"/>
        <v>0</v>
      </c>
      <c r="U52" s="94"/>
      <c r="V52" s="94"/>
      <c r="W52" s="94"/>
      <c r="X52" s="28">
        <f t="shared" si="48"/>
        <v>0</v>
      </c>
      <c r="Y52" s="24">
        <f t="shared" si="7"/>
        <v>0</v>
      </c>
      <c r="Z52" s="24">
        <f t="shared" si="7"/>
        <v>0</v>
      </c>
      <c r="AA52" s="24">
        <f t="shared" si="7"/>
        <v>0</v>
      </c>
      <c r="AB52" s="28">
        <f t="shared" si="6"/>
        <v>0</v>
      </c>
    </row>
    <row r="53" spans="1:28" ht="25.5" x14ac:dyDescent="0.25">
      <c r="A53" s="143" t="s">
        <v>212</v>
      </c>
      <c r="B53" s="144"/>
      <c r="C53" s="23" t="s">
        <v>160</v>
      </c>
      <c r="D53" s="23" t="s">
        <v>161</v>
      </c>
      <c r="E53" s="24"/>
      <c r="F53" s="24"/>
      <c r="G53" s="24"/>
      <c r="H53" s="24">
        <f t="shared" si="0"/>
        <v>0</v>
      </c>
      <c r="I53" s="91"/>
      <c r="J53" s="91"/>
      <c r="K53" s="91"/>
      <c r="L53" s="24">
        <f t="shared" si="45"/>
        <v>0</v>
      </c>
      <c r="M53" s="91"/>
      <c r="N53" s="91"/>
      <c r="O53" s="91"/>
      <c r="P53" s="24">
        <f t="shared" si="46"/>
        <v>0</v>
      </c>
      <c r="Q53" s="91"/>
      <c r="R53" s="91"/>
      <c r="S53" s="91"/>
      <c r="T53" s="24">
        <f t="shared" si="47"/>
        <v>0</v>
      </c>
      <c r="U53" s="91"/>
      <c r="V53" s="91"/>
      <c r="W53" s="91"/>
      <c r="X53" s="24">
        <f t="shared" si="48"/>
        <v>0</v>
      </c>
      <c r="Y53" s="24">
        <f t="shared" si="7"/>
        <v>0</v>
      </c>
      <c r="Z53" s="24">
        <f t="shared" si="7"/>
        <v>0</v>
      </c>
      <c r="AA53" s="24">
        <f t="shared" si="7"/>
        <v>0</v>
      </c>
      <c r="AB53" s="28">
        <f t="shared" si="6"/>
        <v>0</v>
      </c>
    </row>
    <row r="54" spans="1:28" ht="25.5" x14ac:dyDescent="0.25">
      <c r="A54" s="143" t="s">
        <v>213</v>
      </c>
      <c r="B54" s="144"/>
      <c r="C54" s="23" t="s">
        <v>162</v>
      </c>
      <c r="D54" s="23" t="s">
        <v>163</v>
      </c>
      <c r="E54" s="24"/>
      <c r="F54" s="24"/>
      <c r="G54" s="24">
        <v>500</v>
      </c>
      <c r="H54" s="24">
        <f t="shared" si="0"/>
        <v>500</v>
      </c>
      <c r="I54" s="91"/>
      <c r="J54" s="91"/>
      <c r="K54" s="91"/>
      <c r="L54" s="24">
        <f t="shared" si="45"/>
        <v>0</v>
      </c>
      <c r="M54" s="91"/>
      <c r="N54" s="91"/>
      <c r="O54" s="91"/>
      <c r="P54" s="24">
        <f t="shared" si="46"/>
        <v>0</v>
      </c>
      <c r="Q54" s="91"/>
      <c r="R54" s="91"/>
      <c r="S54" s="91"/>
      <c r="T54" s="24">
        <f t="shared" si="47"/>
        <v>0</v>
      </c>
      <c r="U54" s="91"/>
      <c r="V54" s="91"/>
      <c r="W54" s="91"/>
      <c r="X54" s="24">
        <f t="shared" si="48"/>
        <v>0</v>
      </c>
      <c r="Y54" s="24">
        <f t="shared" si="7"/>
        <v>0</v>
      </c>
      <c r="Z54" s="24">
        <f t="shared" si="7"/>
        <v>0</v>
      </c>
      <c r="AA54" s="24">
        <f t="shared" si="7"/>
        <v>500</v>
      </c>
      <c r="AB54" s="28">
        <f t="shared" si="6"/>
        <v>500</v>
      </c>
    </row>
    <row r="55" spans="1:28" ht="38.25" x14ac:dyDescent="0.25">
      <c r="A55" s="146" t="s">
        <v>214</v>
      </c>
      <c r="B55" s="147"/>
      <c r="C55" s="13" t="s">
        <v>378</v>
      </c>
      <c r="D55" s="13" t="s">
        <v>164</v>
      </c>
      <c r="E55" s="28">
        <f>SUM(E53:E54)</f>
        <v>0</v>
      </c>
      <c r="F55" s="28">
        <f t="shared" ref="F55:G55" si="59">SUM(F53:F54)</f>
        <v>0</v>
      </c>
      <c r="G55" s="28">
        <f t="shared" si="59"/>
        <v>500</v>
      </c>
      <c r="H55" s="28">
        <f t="shared" si="0"/>
        <v>500</v>
      </c>
      <c r="I55" s="94">
        <f>SUM(I53:I54)</f>
        <v>0</v>
      </c>
      <c r="J55" s="94">
        <f t="shared" ref="J55:K55" si="60">SUM(J53:J54)</f>
        <v>0</v>
      </c>
      <c r="K55" s="94">
        <f t="shared" si="60"/>
        <v>0</v>
      </c>
      <c r="L55" s="28">
        <f t="shared" si="45"/>
        <v>0</v>
      </c>
      <c r="M55" s="94">
        <f>SUM(M53:M54)</f>
        <v>0</v>
      </c>
      <c r="N55" s="94">
        <f t="shared" ref="N55:O55" si="61">SUM(N53:N54)</f>
        <v>0</v>
      </c>
      <c r="O55" s="94">
        <f t="shared" si="61"/>
        <v>0</v>
      </c>
      <c r="P55" s="28">
        <f t="shared" si="46"/>
        <v>0</v>
      </c>
      <c r="Q55" s="94">
        <f>SUM(Q53:Q54)</f>
        <v>0</v>
      </c>
      <c r="R55" s="94">
        <f t="shared" ref="R55:S55" si="62">SUM(R53:R54)</f>
        <v>0</v>
      </c>
      <c r="S55" s="94">
        <f t="shared" si="62"/>
        <v>0</v>
      </c>
      <c r="T55" s="28">
        <f t="shared" si="47"/>
        <v>0</v>
      </c>
      <c r="U55" s="94">
        <f>SUM(U53:U54)</f>
        <v>0</v>
      </c>
      <c r="V55" s="94">
        <f t="shared" ref="V55:W55" si="63">SUM(V53:V54)</f>
        <v>0</v>
      </c>
      <c r="W55" s="94">
        <f t="shared" si="63"/>
        <v>0</v>
      </c>
      <c r="X55" s="28">
        <f t="shared" si="48"/>
        <v>0</v>
      </c>
      <c r="Y55" s="24">
        <f t="shared" si="7"/>
        <v>0</v>
      </c>
      <c r="Z55" s="24">
        <f t="shared" si="7"/>
        <v>0</v>
      </c>
      <c r="AA55" s="24">
        <f t="shared" si="7"/>
        <v>500</v>
      </c>
      <c r="AB55" s="28">
        <f t="shared" si="6"/>
        <v>500</v>
      </c>
    </row>
    <row r="56" spans="1:28" ht="25.5" x14ac:dyDescent="0.25">
      <c r="A56" s="143" t="s">
        <v>215</v>
      </c>
      <c r="B56" s="144"/>
      <c r="C56" s="23" t="s">
        <v>165</v>
      </c>
      <c r="D56" s="23" t="s">
        <v>166</v>
      </c>
      <c r="E56" s="24"/>
      <c r="F56" s="24"/>
      <c r="G56" s="24"/>
      <c r="H56" s="24">
        <f t="shared" si="0"/>
        <v>0</v>
      </c>
      <c r="I56" s="91"/>
      <c r="J56" s="91"/>
      <c r="K56" s="91"/>
      <c r="L56" s="24">
        <f t="shared" si="45"/>
        <v>0</v>
      </c>
      <c r="M56" s="91"/>
      <c r="N56" s="91"/>
      <c r="O56" s="91"/>
      <c r="P56" s="24">
        <f t="shared" si="46"/>
        <v>0</v>
      </c>
      <c r="Q56" s="91"/>
      <c r="R56" s="91"/>
      <c r="S56" s="91"/>
      <c r="T56" s="24">
        <f t="shared" si="47"/>
        <v>0</v>
      </c>
      <c r="U56" s="91"/>
      <c r="V56" s="91"/>
      <c r="W56" s="91"/>
      <c r="X56" s="24">
        <f t="shared" si="48"/>
        <v>0</v>
      </c>
      <c r="Y56" s="24">
        <f t="shared" si="7"/>
        <v>0</v>
      </c>
      <c r="Z56" s="24">
        <f t="shared" si="7"/>
        <v>0</v>
      </c>
      <c r="AA56" s="24">
        <f t="shared" si="7"/>
        <v>0</v>
      </c>
      <c r="AB56" s="28">
        <f t="shared" si="6"/>
        <v>0</v>
      </c>
    </row>
    <row r="57" spans="1:28" ht="25.5" x14ac:dyDescent="0.25">
      <c r="A57" s="143" t="s">
        <v>216</v>
      </c>
      <c r="B57" s="144"/>
      <c r="C57" s="23" t="s">
        <v>167</v>
      </c>
      <c r="D57" s="23" t="s">
        <v>168</v>
      </c>
      <c r="E57" s="24"/>
      <c r="F57" s="24"/>
      <c r="G57" s="24"/>
      <c r="H57" s="24">
        <f t="shared" si="0"/>
        <v>0</v>
      </c>
      <c r="I57" s="91"/>
      <c r="J57" s="91"/>
      <c r="K57" s="91"/>
      <c r="L57" s="24">
        <f t="shared" si="45"/>
        <v>0</v>
      </c>
      <c r="M57" s="91"/>
      <c r="N57" s="91"/>
      <c r="O57" s="91"/>
      <c r="P57" s="24">
        <f t="shared" si="46"/>
        <v>0</v>
      </c>
      <c r="Q57" s="91"/>
      <c r="R57" s="91"/>
      <c r="S57" s="91"/>
      <c r="T57" s="24">
        <f t="shared" si="47"/>
        <v>0</v>
      </c>
      <c r="U57" s="91"/>
      <c r="V57" s="91"/>
      <c r="W57" s="91"/>
      <c r="X57" s="24">
        <f t="shared" si="48"/>
        <v>0</v>
      </c>
      <c r="Y57" s="24">
        <f t="shared" si="7"/>
        <v>0</v>
      </c>
      <c r="Z57" s="24">
        <f t="shared" si="7"/>
        <v>0</v>
      </c>
      <c r="AA57" s="24">
        <f t="shared" si="7"/>
        <v>0</v>
      </c>
      <c r="AB57" s="28">
        <f t="shared" si="6"/>
        <v>0</v>
      </c>
    </row>
    <row r="58" spans="1:28" ht="25.5" x14ac:dyDescent="0.25">
      <c r="A58" s="146" t="s">
        <v>217</v>
      </c>
      <c r="B58" s="147"/>
      <c r="C58" s="13" t="s">
        <v>384</v>
      </c>
      <c r="D58" s="13" t="s">
        <v>169</v>
      </c>
      <c r="E58" s="28">
        <f>SUM(E56:E57)</f>
        <v>0</v>
      </c>
      <c r="F58" s="28">
        <f t="shared" ref="F58:G58" si="64">SUM(F56:F57)</f>
        <v>0</v>
      </c>
      <c r="G58" s="28">
        <f t="shared" si="64"/>
        <v>0</v>
      </c>
      <c r="H58" s="28">
        <f t="shared" si="0"/>
        <v>0</v>
      </c>
      <c r="I58" s="94">
        <f>SUM(I56:I57)</f>
        <v>0</v>
      </c>
      <c r="J58" s="94">
        <f t="shared" ref="J58:K58" si="65">SUM(J56:J57)</f>
        <v>0</v>
      </c>
      <c r="K58" s="94">
        <f t="shared" si="65"/>
        <v>0</v>
      </c>
      <c r="L58" s="28">
        <f t="shared" si="45"/>
        <v>0</v>
      </c>
      <c r="M58" s="94">
        <f>SUM(M56:M57)</f>
        <v>0</v>
      </c>
      <c r="N58" s="94">
        <f t="shared" ref="N58:O58" si="66">SUM(N56:N57)</f>
        <v>0</v>
      </c>
      <c r="O58" s="94">
        <f t="shared" si="66"/>
        <v>0</v>
      </c>
      <c r="P58" s="28">
        <f t="shared" si="46"/>
        <v>0</v>
      </c>
      <c r="Q58" s="94">
        <f>SUM(Q56:Q57)</f>
        <v>0</v>
      </c>
      <c r="R58" s="94">
        <f t="shared" ref="R58:S58" si="67">SUM(R56:R57)</f>
        <v>0</v>
      </c>
      <c r="S58" s="94">
        <f t="shared" si="67"/>
        <v>0</v>
      </c>
      <c r="T58" s="28">
        <f t="shared" si="47"/>
        <v>0</v>
      </c>
      <c r="U58" s="94">
        <f>SUM(U56:U57)</f>
        <v>0</v>
      </c>
      <c r="V58" s="94">
        <f t="shared" ref="V58:W58" si="68">SUM(V56:V57)</f>
        <v>0</v>
      </c>
      <c r="W58" s="94">
        <f t="shared" si="68"/>
        <v>0</v>
      </c>
      <c r="X58" s="28">
        <f t="shared" si="48"/>
        <v>0</v>
      </c>
      <c r="Y58" s="28">
        <f t="shared" si="7"/>
        <v>0</v>
      </c>
      <c r="Z58" s="28">
        <f t="shared" si="7"/>
        <v>0</v>
      </c>
      <c r="AA58" s="28">
        <f t="shared" si="7"/>
        <v>0</v>
      </c>
      <c r="AB58" s="28">
        <f t="shared" si="6"/>
        <v>0</v>
      </c>
    </row>
    <row r="59" spans="1:28" ht="15" x14ac:dyDescent="0.25">
      <c r="A59" s="146" t="s">
        <v>218</v>
      </c>
      <c r="B59" s="147"/>
      <c r="C59" s="13" t="s">
        <v>170</v>
      </c>
      <c r="D59" s="13" t="s">
        <v>171</v>
      </c>
      <c r="E59" s="28"/>
      <c r="F59" s="28"/>
      <c r="G59" s="28"/>
      <c r="H59" s="28">
        <f t="shared" si="0"/>
        <v>0</v>
      </c>
      <c r="I59" s="94"/>
      <c r="J59" s="94"/>
      <c r="K59" s="94"/>
      <c r="L59" s="28">
        <f t="shared" si="45"/>
        <v>0</v>
      </c>
      <c r="M59" s="94"/>
      <c r="N59" s="94"/>
      <c r="O59" s="94"/>
      <c r="P59" s="28">
        <f t="shared" si="46"/>
        <v>0</v>
      </c>
      <c r="Q59" s="94"/>
      <c r="R59" s="94"/>
      <c r="S59" s="94"/>
      <c r="T59" s="28">
        <f t="shared" si="47"/>
        <v>0</v>
      </c>
      <c r="U59" s="94"/>
      <c r="V59" s="94"/>
      <c r="W59" s="94"/>
      <c r="X59" s="28">
        <f t="shared" si="48"/>
        <v>0</v>
      </c>
      <c r="Y59" s="24">
        <f t="shared" si="7"/>
        <v>0</v>
      </c>
      <c r="Z59" s="24">
        <f t="shared" si="7"/>
        <v>0</v>
      </c>
      <c r="AA59" s="24">
        <f t="shared" si="7"/>
        <v>0</v>
      </c>
      <c r="AB59" s="28">
        <f t="shared" si="6"/>
        <v>0</v>
      </c>
    </row>
    <row r="60" spans="1:28" ht="15" x14ac:dyDescent="0.25">
      <c r="A60" s="146" t="s">
        <v>219</v>
      </c>
      <c r="B60" s="147"/>
      <c r="C60" s="13" t="s">
        <v>16</v>
      </c>
      <c r="D60" s="13" t="s">
        <v>172</v>
      </c>
      <c r="E60" s="28"/>
      <c r="F60" s="28"/>
      <c r="G60" s="28"/>
      <c r="H60" s="28">
        <f t="shared" si="0"/>
        <v>0</v>
      </c>
      <c r="I60" s="94"/>
      <c r="J60" s="94"/>
      <c r="K60" s="94"/>
      <c r="L60" s="28">
        <f t="shared" si="45"/>
        <v>0</v>
      </c>
      <c r="M60" s="94"/>
      <c r="N60" s="94"/>
      <c r="O60" s="94"/>
      <c r="P60" s="28">
        <f t="shared" si="46"/>
        <v>0</v>
      </c>
      <c r="Q60" s="94"/>
      <c r="R60" s="94"/>
      <c r="S60" s="94"/>
      <c r="T60" s="28">
        <f t="shared" si="47"/>
        <v>0</v>
      </c>
      <c r="U60" s="94"/>
      <c r="V60" s="94"/>
      <c r="W60" s="94"/>
      <c r="X60" s="28">
        <f t="shared" si="48"/>
        <v>0</v>
      </c>
      <c r="Y60" s="24">
        <f t="shared" si="7"/>
        <v>0</v>
      </c>
      <c r="Z60" s="24">
        <f t="shared" si="7"/>
        <v>0</v>
      </c>
      <c r="AA60" s="24">
        <f t="shared" si="7"/>
        <v>0</v>
      </c>
      <c r="AB60" s="28">
        <f t="shared" si="6"/>
        <v>0</v>
      </c>
    </row>
    <row r="61" spans="1:28" ht="25.5" x14ac:dyDescent="0.25">
      <c r="A61" s="148" t="s">
        <v>220</v>
      </c>
      <c r="B61" s="149"/>
      <c r="C61" s="30" t="s">
        <v>383</v>
      </c>
      <c r="D61" s="30" t="s">
        <v>173</v>
      </c>
      <c r="E61" s="31">
        <f>E46+E47+E48+E49+E50+E51+E52+E55+E58+E59+E60</f>
        <v>0</v>
      </c>
      <c r="F61" s="31">
        <f t="shared" ref="F61:G61" si="69">F46+F47+F48+F49+F50+F51+F52+F55+F58+F59+F60</f>
        <v>0</v>
      </c>
      <c r="G61" s="31">
        <f t="shared" si="69"/>
        <v>762500</v>
      </c>
      <c r="H61" s="31">
        <f t="shared" si="0"/>
        <v>762500</v>
      </c>
      <c r="I61" s="96">
        <f>I46+I47+I48+I49+I50+I51+I52+I55+I58+I59+I60</f>
        <v>0</v>
      </c>
      <c r="J61" s="96">
        <f t="shared" ref="J61:K61" si="70">J46+J47+J48+J49+J50+J51+J52+J55+J58+J59+J60</f>
        <v>0</v>
      </c>
      <c r="K61" s="96">
        <f t="shared" si="70"/>
        <v>0</v>
      </c>
      <c r="L61" s="31">
        <f t="shared" si="45"/>
        <v>0</v>
      </c>
      <c r="M61" s="96">
        <f>M46+M47+M48+M49+M50+M51+M52+M55+M58+M59+M60</f>
        <v>0</v>
      </c>
      <c r="N61" s="96">
        <f t="shared" ref="N61:O61" si="71">N46+N47+N48+N49+N50+N51+N52+N55+N58+N59+N60</f>
        <v>0</v>
      </c>
      <c r="O61" s="96">
        <f t="shared" si="71"/>
        <v>0</v>
      </c>
      <c r="P61" s="31">
        <f t="shared" si="46"/>
        <v>0</v>
      </c>
      <c r="Q61" s="96">
        <f>Q46+Q47+Q48+Q49+Q50+Q51+Q52+Q55+Q58+Q59+Q60</f>
        <v>0</v>
      </c>
      <c r="R61" s="96">
        <f t="shared" ref="R61:S61" si="72">R46+R47+R48+R49+R50+R51+R52+R55+R58+R59+R60</f>
        <v>0</v>
      </c>
      <c r="S61" s="96">
        <f t="shared" si="72"/>
        <v>0</v>
      </c>
      <c r="T61" s="31">
        <f t="shared" si="47"/>
        <v>0</v>
      </c>
      <c r="U61" s="96">
        <f>U46+U47+U48+U49+U50+U51+U52+U55+U58+U59+U60</f>
        <v>0</v>
      </c>
      <c r="V61" s="96">
        <f t="shared" ref="V61:W61" si="73">V46+V47+V48+V49+V50+V51+V52+V55+V58+V59+V60</f>
        <v>0</v>
      </c>
      <c r="W61" s="96">
        <f t="shared" si="73"/>
        <v>0</v>
      </c>
      <c r="X61" s="31">
        <f t="shared" si="48"/>
        <v>0</v>
      </c>
      <c r="Y61" s="96">
        <f t="shared" si="7"/>
        <v>0</v>
      </c>
      <c r="Z61" s="96">
        <f t="shared" si="7"/>
        <v>0</v>
      </c>
      <c r="AA61" s="96">
        <f t="shared" si="7"/>
        <v>762500</v>
      </c>
      <c r="AB61" s="28">
        <f t="shared" si="6"/>
        <v>762500</v>
      </c>
    </row>
    <row r="62" spans="1:28" ht="15" x14ac:dyDescent="0.25">
      <c r="A62" s="143" t="s">
        <v>221</v>
      </c>
      <c r="B62" s="144"/>
      <c r="C62" s="23" t="s">
        <v>18</v>
      </c>
      <c r="D62" s="23" t="s">
        <v>174</v>
      </c>
      <c r="E62" s="24"/>
      <c r="F62" s="24"/>
      <c r="G62" s="24"/>
      <c r="H62" s="24">
        <f t="shared" si="0"/>
        <v>0</v>
      </c>
      <c r="I62" s="91"/>
      <c r="J62" s="91"/>
      <c r="K62" s="91"/>
      <c r="L62" s="24">
        <f t="shared" si="45"/>
        <v>0</v>
      </c>
      <c r="M62" s="91"/>
      <c r="N62" s="91"/>
      <c r="O62" s="91"/>
      <c r="P62" s="24">
        <f t="shared" si="46"/>
        <v>0</v>
      </c>
      <c r="Q62" s="91"/>
      <c r="R62" s="91"/>
      <c r="S62" s="91"/>
      <c r="T62" s="24">
        <f t="shared" si="47"/>
        <v>0</v>
      </c>
      <c r="U62" s="91"/>
      <c r="V62" s="91"/>
      <c r="W62" s="91"/>
      <c r="X62" s="24">
        <f t="shared" si="48"/>
        <v>0</v>
      </c>
      <c r="Y62" s="24">
        <f t="shared" si="7"/>
        <v>0</v>
      </c>
      <c r="Z62" s="24">
        <f t="shared" si="7"/>
        <v>0</v>
      </c>
      <c r="AA62" s="24">
        <f t="shared" si="7"/>
        <v>0</v>
      </c>
      <c r="AB62" s="28">
        <f t="shared" si="6"/>
        <v>0</v>
      </c>
    </row>
    <row r="63" spans="1:28" ht="15" x14ac:dyDescent="0.25">
      <c r="A63" s="143" t="s">
        <v>222</v>
      </c>
      <c r="B63" s="144"/>
      <c r="C63" s="23" t="s">
        <v>19</v>
      </c>
      <c r="D63" s="23" t="s">
        <v>175</v>
      </c>
      <c r="E63" s="24"/>
      <c r="F63" s="24"/>
      <c r="G63" s="24"/>
      <c r="H63" s="24">
        <f t="shared" si="0"/>
        <v>0</v>
      </c>
      <c r="I63" s="91"/>
      <c r="J63" s="91"/>
      <c r="K63" s="91"/>
      <c r="L63" s="24">
        <f t="shared" si="45"/>
        <v>0</v>
      </c>
      <c r="M63" s="91"/>
      <c r="N63" s="91"/>
      <c r="O63" s="91"/>
      <c r="P63" s="24">
        <f t="shared" si="46"/>
        <v>0</v>
      </c>
      <c r="Q63" s="91"/>
      <c r="R63" s="91"/>
      <c r="S63" s="91"/>
      <c r="T63" s="24">
        <f t="shared" si="47"/>
        <v>0</v>
      </c>
      <c r="U63" s="91"/>
      <c r="V63" s="91"/>
      <c r="W63" s="91"/>
      <c r="X63" s="24">
        <f t="shared" si="48"/>
        <v>0</v>
      </c>
      <c r="Y63" s="24">
        <f t="shared" si="7"/>
        <v>0</v>
      </c>
      <c r="Z63" s="24">
        <f t="shared" si="7"/>
        <v>0</v>
      </c>
      <c r="AA63" s="24">
        <f t="shared" si="7"/>
        <v>0</v>
      </c>
      <c r="AB63" s="28">
        <f t="shared" si="6"/>
        <v>0</v>
      </c>
    </row>
    <row r="64" spans="1:28" ht="15" x14ac:dyDescent="0.25">
      <c r="A64" s="143" t="s">
        <v>223</v>
      </c>
      <c r="B64" s="144"/>
      <c r="C64" s="23" t="s">
        <v>20</v>
      </c>
      <c r="D64" s="23" t="s">
        <v>176</v>
      </c>
      <c r="E64" s="24"/>
      <c r="F64" s="24"/>
      <c r="G64" s="24"/>
      <c r="H64" s="24">
        <f t="shared" si="0"/>
        <v>0</v>
      </c>
      <c r="I64" s="91"/>
      <c r="J64" s="91"/>
      <c r="K64" s="91"/>
      <c r="L64" s="24">
        <f t="shared" si="45"/>
        <v>0</v>
      </c>
      <c r="M64" s="91"/>
      <c r="N64" s="91"/>
      <c r="O64" s="91"/>
      <c r="P64" s="24">
        <f t="shared" si="46"/>
        <v>0</v>
      </c>
      <c r="Q64" s="91"/>
      <c r="R64" s="91"/>
      <c r="S64" s="91"/>
      <c r="T64" s="24">
        <f t="shared" si="47"/>
        <v>0</v>
      </c>
      <c r="U64" s="91"/>
      <c r="V64" s="91"/>
      <c r="W64" s="91"/>
      <c r="X64" s="24">
        <f t="shared" si="48"/>
        <v>0</v>
      </c>
      <c r="Y64" s="24">
        <f t="shared" si="7"/>
        <v>0</v>
      </c>
      <c r="Z64" s="24">
        <f t="shared" si="7"/>
        <v>0</v>
      </c>
      <c r="AA64" s="24">
        <f t="shared" si="7"/>
        <v>0</v>
      </c>
      <c r="AB64" s="28">
        <f t="shared" si="6"/>
        <v>0</v>
      </c>
    </row>
    <row r="65" spans="1:28" ht="15" x14ac:dyDescent="0.25">
      <c r="A65" s="143" t="s">
        <v>224</v>
      </c>
      <c r="B65" s="144"/>
      <c r="C65" s="23" t="s">
        <v>21</v>
      </c>
      <c r="D65" s="23" t="s">
        <v>177</v>
      </c>
      <c r="E65" s="24"/>
      <c r="F65" s="24"/>
      <c r="G65" s="24"/>
      <c r="H65" s="24">
        <f t="shared" si="0"/>
        <v>0</v>
      </c>
      <c r="I65" s="91"/>
      <c r="J65" s="91"/>
      <c r="K65" s="91"/>
      <c r="L65" s="24">
        <f t="shared" si="45"/>
        <v>0</v>
      </c>
      <c r="M65" s="91"/>
      <c r="N65" s="91"/>
      <c r="O65" s="91"/>
      <c r="P65" s="24">
        <f t="shared" si="46"/>
        <v>0</v>
      </c>
      <c r="Q65" s="91"/>
      <c r="R65" s="91"/>
      <c r="S65" s="91"/>
      <c r="T65" s="24">
        <f t="shared" si="47"/>
        <v>0</v>
      </c>
      <c r="U65" s="91"/>
      <c r="V65" s="91"/>
      <c r="W65" s="91"/>
      <c r="X65" s="24">
        <f t="shared" si="48"/>
        <v>0</v>
      </c>
      <c r="Y65" s="24">
        <f t="shared" si="7"/>
        <v>0</v>
      </c>
      <c r="Z65" s="24">
        <f t="shared" si="7"/>
        <v>0</v>
      </c>
      <c r="AA65" s="24">
        <f t="shared" si="7"/>
        <v>0</v>
      </c>
      <c r="AB65" s="28">
        <f t="shared" si="6"/>
        <v>0</v>
      </c>
    </row>
    <row r="66" spans="1:28" ht="25.5" x14ac:dyDescent="0.25">
      <c r="A66" s="143" t="s">
        <v>225</v>
      </c>
      <c r="B66" s="144"/>
      <c r="C66" s="23" t="s">
        <v>22</v>
      </c>
      <c r="D66" s="23" t="s">
        <v>178</v>
      </c>
      <c r="E66" s="25"/>
      <c r="F66" s="25"/>
      <c r="G66" s="25"/>
      <c r="H66" s="25">
        <f t="shared" si="0"/>
        <v>0</v>
      </c>
      <c r="I66" s="92"/>
      <c r="J66" s="92"/>
      <c r="K66" s="92"/>
      <c r="L66" s="25">
        <f t="shared" si="45"/>
        <v>0</v>
      </c>
      <c r="M66" s="92"/>
      <c r="N66" s="92"/>
      <c r="O66" s="92"/>
      <c r="P66" s="25">
        <f t="shared" si="46"/>
        <v>0</v>
      </c>
      <c r="Q66" s="92"/>
      <c r="R66" s="92"/>
      <c r="S66" s="92"/>
      <c r="T66" s="25">
        <f t="shared" si="47"/>
        <v>0</v>
      </c>
      <c r="U66" s="92"/>
      <c r="V66" s="92"/>
      <c r="W66" s="92"/>
      <c r="X66" s="25">
        <f t="shared" si="48"/>
        <v>0</v>
      </c>
      <c r="Y66" s="24">
        <f t="shared" si="7"/>
        <v>0</v>
      </c>
      <c r="Z66" s="24">
        <f t="shared" si="7"/>
        <v>0</v>
      </c>
      <c r="AA66" s="24">
        <f t="shared" si="7"/>
        <v>0</v>
      </c>
      <c r="AB66" s="28">
        <f t="shared" si="6"/>
        <v>0</v>
      </c>
    </row>
    <row r="67" spans="1:28" ht="25.5" x14ac:dyDescent="0.25">
      <c r="A67" s="148" t="s">
        <v>226</v>
      </c>
      <c r="B67" s="149"/>
      <c r="C67" s="30" t="s">
        <v>382</v>
      </c>
      <c r="D67" s="30" t="s">
        <v>179</v>
      </c>
      <c r="E67" s="31">
        <f>SUM(E62:E66)</f>
        <v>0</v>
      </c>
      <c r="F67" s="31">
        <f t="shared" ref="F67:G67" si="74">SUM(F62:F66)</f>
        <v>0</v>
      </c>
      <c r="G67" s="31">
        <f t="shared" si="74"/>
        <v>0</v>
      </c>
      <c r="H67" s="31">
        <f t="shared" si="0"/>
        <v>0</v>
      </c>
      <c r="I67" s="96">
        <f>SUM(I62:I66)</f>
        <v>0</v>
      </c>
      <c r="J67" s="96">
        <f t="shared" ref="J67:K67" si="75">SUM(J62:J66)</f>
        <v>0</v>
      </c>
      <c r="K67" s="96">
        <f t="shared" si="75"/>
        <v>0</v>
      </c>
      <c r="L67" s="31">
        <f t="shared" si="45"/>
        <v>0</v>
      </c>
      <c r="M67" s="96">
        <f>SUM(M62:M66)</f>
        <v>0</v>
      </c>
      <c r="N67" s="96">
        <f t="shared" ref="N67:O67" si="76">SUM(N62:N66)</f>
        <v>0</v>
      </c>
      <c r="O67" s="96">
        <f t="shared" si="76"/>
        <v>0</v>
      </c>
      <c r="P67" s="31">
        <f t="shared" si="46"/>
        <v>0</v>
      </c>
      <c r="Q67" s="96">
        <f>SUM(Q62:Q66)</f>
        <v>0</v>
      </c>
      <c r="R67" s="96">
        <f t="shared" ref="R67:S67" si="77">SUM(R62:R66)</f>
        <v>0</v>
      </c>
      <c r="S67" s="96">
        <f t="shared" si="77"/>
        <v>0</v>
      </c>
      <c r="T67" s="31">
        <f t="shared" si="47"/>
        <v>0</v>
      </c>
      <c r="U67" s="96">
        <f>SUM(U62:U66)</f>
        <v>0</v>
      </c>
      <c r="V67" s="96">
        <f t="shared" ref="V67:W67" si="78">SUM(V62:V66)</f>
        <v>0</v>
      </c>
      <c r="W67" s="96">
        <f t="shared" si="78"/>
        <v>0</v>
      </c>
      <c r="X67" s="31">
        <f t="shared" si="48"/>
        <v>0</v>
      </c>
      <c r="Y67" s="96">
        <f t="shared" si="7"/>
        <v>0</v>
      </c>
      <c r="Z67" s="96">
        <f t="shared" si="7"/>
        <v>0</v>
      </c>
      <c r="AA67" s="96">
        <f t="shared" si="7"/>
        <v>0</v>
      </c>
      <c r="AB67" s="96">
        <f t="shared" si="6"/>
        <v>0</v>
      </c>
    </row>
    <row r="68" spans="1:28" ht="51" x14ac:dyDescent="0.25">
      <c r="A68" s="146" t="s">
        <v>227</v>
      </c>
      <c r="B68" s="147"/>
      <c r="C68" s="13" t="s">
        <v>180</v>
      </c>
      <c r="D68" s="13" t="s">
        <v>181</v>
      </c>
      <c r="E68" s="29"/>
      <c r="F68" s="29"/>
      <c r="G68" s="29"/>
      <c r="H68" s="29">
        <f t="shared" si="0"/>
        <v>0</v>
      </c>
      <c r="I68" s="95"/>
      <c r="J68" s="95"/>
      <c r="K68" s="95"/>
      <c r="L68" s="29">
        <f t="shared" si="45"/>
        <v>0</v>
      </c>
      <c r="M68" s="95"/>
      <c r="N68" s="95"/>
      <c r="O68" s="95"/>
      <c r="P68" s="29">
        <f t="shared" si="46"/>
        <v>0</v>
      </c>
      <c r="Q68" s="95"/>
      <c r="R68" s="95"/>
      <c r="S68" s="95"/>
      <c r="T68" s="29">
        <f t="shared" si="47"/>
        <v>0</v>
      </c>
      <c r="U68" s="95"/>
      <c r="V68" s="95"/>
      <c r="W68" s="95"/>
      <c r="X68" s="29">
        <f t="shared" si="48"/>
        <v>0</v>
      </c>
      <c r="Y68" s="24">
        <f t="shared" si="7"/>
        <v>0</v>
      </c>
      <c r="Z68" s="24">
        <f t="shared" si="7"/>
        <v>0</v>
      </c>
      <c r="AA68" s="24">
        <f t="shared" si="7"/>
        <v>0</v>
      </c>
      <c r="AB68" s="28">
        <f t="shared" si="6"/>
        <v>0</v>
      </c>
    </row>
    <row r="69" spans="1:28" ht="38.25" x14ac:dyDescent="0.25">
      <c r="A69" s="146" t="s">
        <v>228</v>
      </c>
      <c r="B69" s="147"/>
      <c r="C69" s="13" t="s">
        <v>182</v>
      </c>
      <c r="D69" s="13" t="s">
        <v>183</v>
      </c>
      <c r="E69" s="29"/>
      <c r="F69" s="29"/>
      <c r="G69" s="29"/>
      <c r="H69" s="29">
        <f t="shared" si="0"/>
        <v>0</v>
      </c>
      <c r="I69" s="95"/>
      <c r="J69" s="95"/>
      <c r="K69" s="95"/>
      <c r="L69" s="29">
        <f t="shared" si="45"/>
        <v>0</v>
      </c>
      <c r="M69" s="95"/>
      <c r="N69" s="95"/>
      <c r="O69" s="95"/>
      <c r="P69" s="29">
        <f t="shared" si="46"/>
        <v>0</v>
      </c>
      <c r="Q69" s="95"/>
      <c r="R69" s="95"/>
      <c r="S69" s="95"/>
      <c r="T69" s="29">
        <f t="shared" si="47"/>
        <v>0</v>
      </c>
      <c r="U69" s="95"/>
      <c r="V69" s="95"/>
      <c r="W69" s="95"/>
      <c r="X69" s="29">
        <f t="shared" si="48"/>
        <v>0</v>
      </c>
      <c r="Y69" s="24">
        <f t="shared" si="7"/>
        <v>0</v>
      </c>
      <c r="Z69" s="24">
        <f t="shared" si="7"/>
        <v>0</v>
      </c>
      <c r="AA69" s="24">
        <f t="shared" si="7"/>
        <v>0</v>
      </c>
      <c r="AB69" s="28">
        <f t="shared" si="6"/>
        <v>0</v>
      </c>
    </row>
    <row r="70" spans="1:28" ht="51" x14ac:dyDescent="0.25">
      <c r="A70" s="146" t="s">
        <v>229</v>
      </c>
      <c r="B70" s="147"/>
      <c r="C70" s="13" t="s">
        <v>184</v>
      </c>
      <c r="D70" s="13" t="s">
        <v>185</v>
      </c>
      <c r="E70" s="29"/>
      <c r="F70" s="29"/>
      <c r="G70" s="29"/>
      <c r="H70" s="29">
        <f t="shared" si="0"/>
        <v>0</v>
      </c>
      <c r="I70" s="95"/>
      <c r="J70" s="95"/>
      <c r="K70" s="95"/>
      <c r="L70" s="29">
        <f t="shared" si="45"/>
        <v>0</v>
      </c>
      <c r="M70" s="95"/>
      <c r="N70" s="95"/>
      <c r="O70" s="95"/>
      <c r="P70" s="29">
        <f t="shared" si="46"/>
        <v>0</v>
      </c>
      <c r="Q70" s="95"/>
      <c r="R70" s="95"/>
      <c r="S70" s="95"/>
      <c r="T70" s="29">
        <f t="shared" si="47"/>
        <v>0</v>
      </c>
      <c r="U70" s="95"/>
      <c r="V70" s="95"/>
      <c r="W70" s="95"/>
      <c r="X70" s="29">
        <f t="shared" si="48"/>
        <v>0</v>
      </c>
      <c r="Y70" s="24">
        <f t="shared" si="7"/>
        <v>0</v>
      </c>
      <c r="Z70" s="24">
        <f t="shared" si="7"/>
        <v>0</v>
      </c>
      <c r="AA70" s="24">
        <f t="shared" si="7"/>
        <v>0</v>
      </c>
      <c r="AB70" s="28">
        <f t="shared" si="6"/>
        <v>0</v>
      </c>
    </row>
    <row r="71" spans="1:28" ht="51" x14ac:dyDescent="0.25">
      <c r="A71" s="146" t="s">
        <v>230</v>
      </c>
      <c r="B71" s="147"/>
      <c r="C71" s="13" t="s">
        <v>186</v>
      </c>
      <c r="D71" s="13" t="s">
        <v>187</v>
      </c>
      <c r="E71" s="29"/>
      <c r="F71" s="29"/>
      <c r="G71" s="29"/>
      <c r="H71" s="29">
        <f t="shared" si="0"/>
        <v>0</v>
      </c>
      <c r="I71" s="95"/>
      <c r="J71" s="95"/>
      <c r="K71" s="95"/>
      <c r="L71" s="29">
        <f t="shared" si="45"/>
        <v>0</v>
      </c>
      <c r="M71" s="95"/>
      <c r="N71" s="95"/>
      <c r="O71" s="95"/>
      <c r="P71" s="29">
        <f t="shared" si="46"/>
        <v>0</v>
      </c>
      <c r="Q71" s="95"/>
      <c r="R71" s="95"/>
      <c r="S71" s="95"/>
      <c r="T71" s="29">
        <f t="shared" si="47"/>
        <v>0</v>
      </c>
      <c r="U71" s="95"/>
      <c r="V71" s="95"/>
      <c r="W71" s="95"/>
      <c r="X71" s="29">
        <f t="shared" si="48"/>
        <v>0</v>
      </c>
      <c r="Y71" s="24">
        <f t="shared" si="7"/>
        <v>0</v>
      </c>
      <c r="Z71" s="24">
        <f t="shared" si="7"/>
        <v>0</v>
      </c>
      <c r="AA71" s="24">
        <f t="shared" si="7"/>
        <v>0</v>
      </c>
      <c r="AB71" s="28">
        <f t="shared" si="6"/>
        <v>0</v>
      </c>
    </row>
    <row r="72" spans="1:28" ht="25.5" x14ac:dyDescent="0.25">
      <c r="A72" s="146" t="s">
        <v>231</v>
      </c>
      <c r="B72" s="147"/>
      <c r="C72" s="13" t="s">
        <v>188</v>
      </c>
      <c r="D72" s="13" t="s">
        <v>189</v>
      </c>
      <c r="E72" s="29"/>
      <c r="F72" s="29"/>
      <c r="G72" s="29"/>
      <c r="H72" s="29">
        <f t="shared" si="0"/>
        <v>0</v>
      </c>
      <c r="I72" s="95"/>
      <c r="J72" s="95"/>
      <c r="K72" s="95"/>
      <c r="L72" s="29">
        <f t="shared" si="45"/>
        <v>0</v>
      </c>
      <c r="M72" s="95"/>
      <c r="N72" s="95"/>
      <c r="O72" s="95"/>
      <c r="P72" s="29">
        <f t="shared" si="46"/>
        <v>0</v>
      </c>
      <c r="Q72" s="95"/>
      <c r="R72" s="95"/>
      <c r="S72" s="95"/>
      <c r="T72" s="29">
        <f t="shared" si="47"/>
        <v>0</v>
      </c>
      <c r="U72" s="95"/>
      <c r="V72" s="95"/>
      <c r="W72" s="95"/>
      <c r="X72" s="29">
        <f t="shared" si="48"/>
        <v>0</v>
      </c>
      <c r="Y72" s="24">
        <f t="shared" si="7"/>
        <v>0</v>
      </c>
      <c r="Z72" s="24">
        <f t="shared" si="7"/>
        <v>0</v>
      </c>
      <c r="AA72" s="24">
        <f t="shared" si="7"/>
        <v>0</v>
      </c>
      <c r="AB72" s="28">
        <f t="shared" si="6"/>
        <v>0</v>
      </c>
    </row>
    <row r="73" spans="1:28" ht="25.5" x14ac:dyDescent="0.25">
      <c r="A73" s="148" t="s">
        <v>232</v>
      </c>
      <c r="B73" s="149"/>
      <c r="C73" s="30" t="s">
        <v>381</v>
      </c>
      <c r="D73" s="30" t="s">
        <v>190</v>
      </c>
      <c r="E73" s="32">
        <f>SUM(E68:E72)</f>
        <v>0</v>
      </c>
      <c r="F73" s="32">
        <f t="shared" ref="F73:G73" si="79">SUM(F68:F72)</f>
        <v>0</v>
      </c>
      <c r="G73" s="32">
        <f t="shared" si="79"/>
        <v>0</v>
      </c>
      <c r="H73" s="32">
        <f t="shared" si="0"/>
        <v>0</v>
      </c>
      <c r="I73" s="97">
        <f>SUM(I68:I72)</f>
        <v>0</v>
      </c>
      <c r="J73" s="97">
        <f t="shared" ref="J73:K73" si="80">SUM(J68:J72)</f>
        <v>0</v>
      </c>
      <c r="K73" s="97">
        <f t="shared" si="80"/>
        <v>0</v>
      </c>
      <c r="L73" s="32">
        <f t="shared" si="45"/>
        <v>0</v>
      </c>
      <c r="M73" s="97">
        <f>SUM(M68:M72)</f>
        <v>0</v>
      </c>
      <c r="N73" s="97">
        <f t="shared" ref="N73:O73" si="81">SUM(N68:N72)</f>
        <v>0</v>
      </c>
      <c r="O73" s="97">
        <f t="shared" si="81"/>
        <v>0</v>
      </c>
      <c r="P73" s="32">
        <f t="shared" si="46"/>
        <v>0</v>
      </c>
      <c r="Q73" s="97">
        <f>SUM(Q68:Q72)</f>
        <v>0</v>
      </c>
      <c r="R73" s="97">
        <f t="shared" ref="R73:S73" si="82">SUM(R68:R72)</f>
        <v>0</v>
      </c>
      <c r="S73" s="97">
        <f t="shared" si="82"/>
        <v>0</v>
      </c>
      <c r="T73" s="32">
        <f t="shared" si="47"/>
        <v>0</v>
      </c>
      <c r="U73" s="97">
        <f>SUM(U68:U72)</f>
        <v>0</v>
      </c>
      <c r="V73" s="97">
        <f t="shared" ref="V73:W73" si="83">SUM(V68:V72)</f>
        <v>0</v>
      </c>
      <c r="W73" s="97">
        <f t="shared" si="83"/>
        <v>0</v>
      </c>
      <c r="X73" s="32">
        <f t="shared" si="48"/>
        <v>0</v>
      </c>
      <c r="Y73" s="32">
        <f t="shared" si="7"/>
        <v>0</v>
      </c>
      <c r="Z73" s="32">
        <f t="shared" si="7"/>
        <v>0</v>
      </c>
      <c r="AA73" s="32">
        <f t="shared" si="7"/>
        <v>0</v>
      </c>
      <c r="AB73" s="32">
        <f t="shared" si="6"/>
        <v>0</v>
      </c>
    </row>
    <row r="74" spans="1:28" ht="51" x14ac:dyDescent="0.25">
      <c r="A74" s="143" t="s">
        <v>233</v>
      </c>
      <c r="B74" s="144"/>
      <c r="C74" s="23" t="s">
        <v>191</v>
      </c>
      <c r="D74" s="23" t="s">
        <v>192</v>
      </c>
      <c r="E74" s="25"/>
      <c r="F74" s="25"/>
      <c r="G74" s="25"/>
      <c r="H74" s="25">
        <f t="shared" si="0"/>
        <v>0</v>
      </c>
      <c r="I74" s="92"/>
      <c r="J74" s="92"/>
      <c r="K74" s="92"/>
      <c r="L74" s="25">
        <f t="shared" si="45"/>
        <v>0</v>
      </c>
      <c r="M74" s="92"/>
      <c r="N74" s="92"/>
      <c r="O74" s="92"/>
      <c r="P74" s="25">
        <f t="shared" si="46"/>
        <v>0</v>
      </c>
      <c r="Q74" s="92"/>
      <c r="R74" s="92"/>
      <c r="S74" s="92"/>
      <c r="T74" s="25">
        <f t="shared" si="47"/>
        <v>0</v>
      </c>
      <c r="U74" s="92"/>
      <c r="V74" s="92"/>
      <c r="W74" s="92"/>
      <c r="X74" s="25">
        <f t="shared" si="48"/>
        <v>0</v>
      </c>
      <c r="Y74" s="24">
        <f t="shared" si="7"/>
        <v>0</v>
      </c>
      <c r="Z74" s="24">
        <f t="shared" si="7"/>
        <v>0</v>
      </c>
      <c r="AA74" s="24">
        <f t="shared" si="7"/>
        <v>0</v>
      </c>
      <c r="AB74" s="28">
        <f t="shared" si="6"/>
        <v>0</v>
      </c>
    </row>
    <row r="75" spans="1:28" ht="38.25" x14ac:dyDescent="0.25">
      <c r="A75" s="143" t="s">
        <v>234</v>
      </c>
      <c r="B75" s="144"/>
      <c r="C75" s="23" t="s">
        <v>193</v>
      </c>
      <c r="D75" s="23" t="s">
        <v>194</v>
      </c>
      <c r="E75" s="25"/>
      <c r="F75" s="25"/>
      <c r="G75" s="25"/>
      <c r="H75" s="25">
        <f t="shared" ref="H75:H111" si="84">E75+F75+G75</f>
        <v>0</v>
      </c>
      <c r="I75" s="92"/>
      <c r="J75" s="92"/>
      <c r="K75" s="92"/>
      <c r="L75" s="25">
        <f t="shared" si="45"/>
        <v>0</v>
      </c>
      <c r="M75" s="92"/>
      <c r="N75" s="92"/>
      <c r="O75" s="92"/>
      <c r="P75" s="25">
        <f t="shared" si="46"/>
        <v>0</v>
      </c>
      <c r="Q75" s="92"/>
      <c r="R75" s="92"/>
      <c r="S75" s="92"/>
      <c r="T75" s="25">
        <f t="shared" si="47"/>
        <v>0</v>
      </c>
      <c r="U75" s="92"/>
      <c r="V75" s="92"/>
      <c r="W75" s="92"/>
      <c r="X75" s="25">
        <f t="shared" si="48"/>
        <v>0</v>
      </c>
      <c r="Y75" s="24">
        <f t="shared" si="7"/>
        <v>0</v>
      </c>
      <c r="Z75" s="24">
        <f t="shared" si="7"/>
        <v>0</v>
      </c>
      <c r="AA75" s="24">
        <f t="shared" si="7"/>
        <v>0</v>
      </c>
      <c r="AB75" s="28">
        <f t="shared" ref="AB75:AB111" si="85">Y75+Z75+AA75</f>
        <v>0</v>
      </c>
    </row>
    <row r="76" spans="1:28" ht="51" x14ac:dyDescent="0.25">
      <c r="A76" s="143" t="s">
        <v>235</v>
      </c>
      <c r="B76" s="144"/>
      <c r="C76" s="23" t="s">
        <v>195</v>
      </c>
      <c r="D76" s="23" t="s">
        <v>196</v>
      </c>
      <c r="E76" s="25"/>
      <c r="F76" s="25"/>
      <c r="G76" s="25"/>
      <c r="H76" s="25">
        <f t="shared" si="84"/>
        <v>0</v>
      </c>
      <c r="I76" s="92"/>
      <c r="J76" s="92"/>
      <c r="K76" s="92"/>
      <c r="L76" s="25">
        <f t="shared" si="45"/>
        <v>0</v>
      </c>
      <c r="M76" s="92"/>
      <c r="N76" s="92"/>
      <c r="O76" s="92"/>
      <c r="P76" s="25">
        <f t="shared" si="46"/>
        <v>0</v>
      </c>
      <c r="Q76" s="92"/>
      <c r="R76" s="92"/>
      <c r="S76" s="92"/>
      <c r="T76" s="25">
        <f t="shared" si="47"/>
        <v>0</v>
      </c>
      <c r="U76" s="92"/>
      <c r="V76" s="92"/>
      <c r="W76" s="92"/>
      <c r="X76" s="25">
        <f t="shared" si="48"/>
        <v>0</v>
      </c>
      <c r="Y76" s="24">
        <f t="shared" ref="Y76:AA111" si="86">+E76+I76+M76+Q76+U76</f>
        <v>0</v>
      </c>
      <c r="Z76" s="24">
        <f t="shared" si="86"/>
        <v>0</v>
      </c>
      <c r="AA76" s="24">
        <f t="shared" si="86"/>
        <v>0</v>
      </c>
      <c r="AB76" s="28">
        <f t="shared" si="85"/>
        <v>0</v>
      </c>
    </row>
    <row r="77" spans="1:28" ht="51" x14ac:dyDescent="0.25">
      <c r="A77" s="143" t="s">
        <v>236</v>
      </c>
      <c r="B77" s="144"/>
      <c r="C77" s="23" t="s">
        <v>197</v>
      </c>
      <c r="D77" s="23" t="s">
        <v>198</v>
      </c>
      <c r="E77" s="24"/>
      <c r="F77" s="25"/>
      <c r="G77" s="25"/>
      <c r="H77" s="24">
        <f t="shared" si="84"/>
        <v>0</v>
      </c>
      <c r="I77" s="91"/>
      <c r="J77" s="91"/>
      <c r="K77" s="91"/>
      <c r="L77" s="24">
        <f t="shared" si="45"/>
        <v>0</v>
      </c>
      <c r="M77" s="91"/>
      <c r="N77" s="91"/>
      <c r="O77" s="91"/>
      <c r="P77" s="24">
        <f t="shared" si="46"/>
        <v>0</v>
      </c>
      <c r="Q77" s="91"/>
      <c r="R77" s="91"/>
      <c r="S77" s="91"/>
      <c r="T77" s="24">
        <f t="shared" si="47"/>
        <v>0</v>
      </c>
      <c r="U77" s="91"/>
      <c r="V77" s="91"/>
      <c r="W77" s="91"/>
      <c r="X77" s="24">
        <f t="shared" si="48"/>
        <v>0</v>
      </c>
      <c r="Y77" s="24">
        <f t="shared" si="86"/>
        <v>0</v>
      </c>
      <c r="Z77" s="24">
        <f t="shared" si="86"/>
        <v>0</v>
      </c>
      <c r="AA77" s="24">
        <f t="shared" si="86"/>
        <v>0</v>
      </c>
      <c r="AB77" s="28">
        <f t="shared" si="85"/>
        <v>0</v>
      </c>
    </row>
    <row r="78" spans="1:28" ht="25.5" x14ac:dyDescent="0.25">
      <c r="A78" s="143" t="s">
        <v>237</v>
      </c>
      <c r="B78" s="144"/>
      <c r="C78" s="23" t="s">
        <v>199</v>
      </c>
      <c r="D78" s="23" t="s">
        <v>200</v>
      </c>
      <c r="E78" s="24"/>
      <c r="F78" s="25"/>
      <c r="G78" s="25"/>
      <c r="H78" s="24">
        <f t="shared" si="84"/>
        <v>0</v>
      </c>
      <c r="I78" s="91"/>
      <c r="J78" s="91"/>
      <c r="K78" s="91"/>
      <c r="L78" s="24">
        <f t="shared" si="45"/>
        <v>0</v>
      </c>
      <c r="M78" s="91"/>
      <c r="N78" s="91"/>
      <c r="O78" s="91"/>
      <c r="P78" s="24">
        <f t="shared" si="46"/>
        <v>0</v>
      </c>
      <c r="Q78" s="91"/>
      <c r="R78" s="91"/>
      <c r="S78" s="91"/>
      <c r="T78" s="24">
        <f t="shared" si="47"/>
        <v>0</v>
      </c>
      <c r="U78" s="91"/>
      <c r="V78" s="91"/>
      <c r="W78" s="91"/>
      <c r="X78" s="24">
        <f t="shared" si="48"/>
        <v>0</v>
      </c>
      <c r="Y78" s="24">
        <f t="shared" si="86"/>
        <v>0</v>
      </c>
      <c r="Z78" s="24">
        <f t="shared" si="86"/>
        <v>0</v>
      </c>
      <c r="AA78" s="24">
        <f t="shared" si="86"/>
        <v>0</v>
      </c>
      <c r="AB78" s="28">
        <f t="shared" si="85"/>
        <v>0</v>
      </c>
    </row>
    <row r="79" spans="1:28" ht="25.5" x14ac:dyDescent="0.25">
      <c r="A79" s="148" t="s">
        <v>238</v>
      </c>
      <c r="B79" s="149"/>
      <c r="C79" s="30" t="s">
        <v>380</v>
      </c>
      <c r="D79" s="30" t="s">
        <v>201</v>
      </c>
      <c r="E79" s="32"/>
      <c r="F79" s="32"/>
      <c r="G79" s="32"/>
      <c r="H79" s="32">
        <f t="shared" si="84"/>
        <v>0</v>
      </c>
      <c r="I79" s="97"/>
      <c r="J79" s="97"/>
      <c r="K79" s="97"/>
      <c r="L79" s="32">
        <f t="shared" si="45"/>
        <v>0</v>
      </c>
      <c r="M79" s="97"/>
      <c r="N79" s="97"/>
      <c r="O79" s="97"/>
      <c r="P79" s="32">
        <f t="shared" si="46"/>
        <v>0</v>
      </c>
      <c r="Q79" s="97"/>
      <c r="R79" s="97"/>
      <c r="S79" s="97"/>
      <c r="T79" s="32">
        <f t="shared" si="47"/>
        <v>0</v>
      </c>
      <c r="U79" s="97"/>
      <c r="V79" s="97"/>
      <c r="W79" s="97"/>
      <c r="X79" s="32">
        <f t="shared" si="48"/>
        <v>0</v>
      </c>
      <c r="Y79" s="32">
        <f t="shared" si="86"/>
        <v>0</v>
      </c>
      <c r="Z79" s="32">
        <f t="shared" si="86"/>
        <v>0</v>
      </c>
      <c r="AA79" s="32">
        <f t="shared" si="86"/>
        <v>0</v>
      </c>
      <c r="AB79" s="32">
        <f t="shared" si="85"/>
        <v>0</v>
      </c>
    </row>
    <row r="80" spans="1:28" ht="25.5" x14ac:dyDescent="0.25">
      <c r="A80" s="152" t="s">
        <v>301</v>
      </c>
      <c r="B80" s="153"/>
      <c r="C80" s="53" t="s">
        <v>379</v>
      </c>
      <c r="D80" s="53" t="s">
        <v>202</v>
      </c>
      <c r="E80" s="34">
        <f>E25+E31+E45+E61+E67+E73+E79</f>
        <v>0</v>
      </c>
      <c r="F80" s="34">
        <f t="shared" ref="F80:G80" si="87">F25+F31+F45+F61+F67+F73+F79</f>
        <v>0</v>
      </c>
      <c r="G80" s="34">
        <f t="shared" si="87"/>
        <v>762500</v>
      </c>
      <c r="H80" s="34">
        <f t="shared" si="84"/>
        <v>762500</v>
      </c>
      <c r="I80" s="98">
        <f>I25+I31+I45+I61+I67+I73+I79</f>
        <v>0</v>
      </c>
      <c r="J80" s="98">
        <f t="shared" ref="J80:K80" si="88">J25+J31+J45+J61+J67+J73+J79</f>
        <v>0</v>
      </c>
      <c r="K80" s="98">
        <f t="shared" si="88"/>
        <v>0</v>
      </c>
      <c r="L80" s="34">
        <f t="shared" si="45"/>
        <v>0</v>
      </c>
      <c r="M80" s="98">
        <f>M25+M31+M45+M61+M67+M73+M79</f>
        <v>0</v>
      </c>
      <c r="N80" s="98">
        <f t="shared" ref="N80:O80" si="89">N25+N31+N45+N61+N67+N73+N79</f>
        <v>0</v>
      </c>
      <c r="O80" s="98">
        <f t="shared" si="89"/>
        <v>0</v>
      </c>
      <c r="P80" s="34">
        <f t="shared" si="46"/>
        <v>0</v>
      </c>
      <c r="Q80" s="98">
        <f>Q25+Q31+Q45+Q61+Q67+Q73+Q79</f>
        <v>0</v>
      </c>
      <c r="R80" s="98">
        <f t="shared" ref="R80:S80" si="90">R25+R31+R45+R61+R67+R73+R79</f>
        <v>0</v>
      </c>
      <c r="S80" s="98">
        <f t="shared" si="90"/>
        <v>0</v>
      </c>
      <c r="T80" s="34">
        <f t="shared" si="47"/>
        <v>0</v>
      </c>
      <c r="U80" s="98">
        <f>U25+U31+U45+U61+U67+U73+U79</f>
        <v>0</v>
      </c>
      <c r="V80" s="98">
        <f t="shared" ref="V80:W80" si="91">V25+V31+V45+V61+V67+V73+V79</f>
        <v>0</v>
      </c>
      <c r="W80" s="98">
        <f t="shared" si="91"/>
        <v>0</v>
      </c>
      <c r="X80" s="34">
        <f t="shared" si="48"/>
        <v>0</v>
      </c>
      <c r="Y80" s="34">
        <f t="shared" si="86"/>
        <v>0</v>
      </c>
      <c r="Z80" s="34">
        <f t="shared" si="86"/>
        <v>0</v>
      </c>
      <c r="AA80" s="34">
        <f t="shared" si="86"/>
        <v>762500</v>
      </c>
      <c r="AB80" s="34">
        <f t="shared" si="85"/>
        <v>762500</v>
      </c>
    </row>
    <row r="81" spans="1:28" ht="25.5" x14ac:dyDescent="0.25">
      <c r="A81" s="151" t="s">
        <v>302</v>
      </c>
      <c r="B81" s="151"/>
      <c r="C81" s="23" t="s">
        <v>254</v>
      </c>
      <c r="D81" s="23" t="s">
        <v>255</v>
      </c>
      <c r="E81" s="24">
        <v>0</v>
      </c>
      <c r="F81" s="24"/>
      <c r="G81" s="24"/>
      <c r="H81" s="24">
        <f t="shared" si="84"/>
        <v>0</v>
      </c>
      <c r="I81" s="91">
        <v>0</v>
      </c>
      <c r="J81" s="91">
        <v>0</v>
      </c>
      <c r="K81" s="91">
        <v>0</v>
      </c>
      <c r="L81" s="24">
        <f t="shared" si="45"/>
        <v>0</v>
      </c>
      <c r="M81" s="91">
        <v>0</v>
      </c>
      <c r="N81" s="91">
        <v>0</v>
      </c>
      <c r="O81" s="91">
        <v>0</v>
      </c>
      <c r="P81" s="24">
        <f t="shared" si="46"/>
        <v>0</v>
      </c>
      <c r="Q81" s="91">
        <v>0</v>
      </c>
      <c r="R81" s="91">
        <v>0</v>
      </c>
      <c r="S81" s="91">
        <v>0</v>
      </c>
      <c r="T81" s="24">
        <f t="shared" si="47"/>
        <v>0</v>
      </c>
      <c r="U81" s="91">
        <v>0</v>
      </c>
      <c r="V81" s="91">
        <v>0</v>
      </c>
      <c r="W81" s="91">
        <v>0</v>
      </c>
      <c r="X81" s="24">
        <f t="shared" si="48"/>
        <v>0</v>
      </c>
      <c r="Y81" s="24">
        <f t="shared" si="86"/>
        <v>0</v>
      </c>
      <c r="Z81" s="24">
        <f t="shared" si="86"/>
        <v>0</v>
      </c>
      <c r="AA81" s="24">
        <f t="shared" si="86"/>
        <v>0</v>
      </c>
      <c r="AB81" s="28">
        <f t="shared" si="85"/>
        <v>0</v>
      </c>
    </row>
    <row r="82" spans="1:28" ht="25.5" x14ac:dyDescent="0.25">
      <c r="A82" s="151" t="s">
        <v>303</v>
      </c>
      <c r="B82" s="151"/>
      <c r="C82" s="23" t="s">
        <v>256</v>
      </c>
      <c r="D82" s="23" t="s">
        <v>257</v>
      </c>
      <c r="E82" s="24">
        <v>0</v>
      </c>
      <c r="F82" s="24"/>
      <c r="G82" s="24"/>
      <c r="H82" s="24">
        <f t="shared" si="84"/>
        <v>0</v>
      </c>
      <c r="I82" s="91">
        <v>0</v>
      </c>
      <c r="J82" s="91">
        <v>0</v>
      </c>
      <c r="K82" s="91">
        <v>0</v>
      </c>
      <c r="L82" s="24">
        <f t="shared" si="45"/>
        <v>0</v>
      </c>
      <c r="M82" s="91">
        <v>0</v>
      </c>
      <c r="N82" s="91">
        <v>0</v>
      </c>
      <c r="O82" s="91">
        <v>0</v>
      </c>
      <c r="P82" s="24">
        <f t="shared" si="46"/>
        <v>0</v>
      </c>
      <c r="Q82" s="91">
        <v>0</v>
      </c>
      <c r="R82" s="91">
        <v>0</v>
      </c>
      <c r="S82" s="91">
        <v>0</v>
      </c>
      <c r="T82" s="24">
        <f t="shared" si="47"/>
        <v>0</v>
      </c>
      <c r="U82" s="91">
        <v>0</v>
      </c>
      <c r="V82" s="91">
        <v>0</v>
      </c>
      <c r="W82" s="91">
        <v>0</v>
      </c>
      <c r="X82" s="24">
        <f t="shared" si="48"/>
        <v>0</v>
      </c>
      <c r="Y82" s="24">
        <f t="shared" si="86"/>
        <v>0</v>
      </c>
      <c r="Z82" s="24">
        <f t="shared" si="86"/>
        <v>0</v>
      </c>
      <c r="AA82" s="24">
        <f t="shared" si="86"/>
        <v>0</v>
      </c>
      <c r="AB82" s="28">
        <f t="shared" si="85"/>
        <v>0</v>
      </c>
    </row>
    <row r="83" spans="1:28" ht="25.5" x14ac:dyDescent="0.25">
      <c r="A83" s="151" t="s">
        <v>304</v>
      </c>
      <c r="B83" s="151"/>
      <c r="C83" s="23" t="s">
        <v>258</v>
      </c>
      <c r="D83" s="23" t="s">
        <v>259</v>
      </c>
      <c r="E83" s="24">
        <v>0</v>
      </c>
      <c r="F83" s="24"/>
      <c r="G83" s="24"/>
      <c r="H83" s="24">
        <f t="shared" si="84"/>
        <v>0</v>
      </c>
      <c r="I83" s="91">
        <v>0</v>
      </c>
      <c r="J83" s="91">
        <v>0</v>
      </c>
      <c r="K83" s="91">
        <v>0</v>
      </c>
      <c r="L83" s="24">
        <f t="shared" si="45"/>
        <v>0</v>
      </c>
      <c r="M83" s="91">
        <v>0</v>
      </c>
      <c r="N83" s="91">
        <v>0</v>
      </c>
      <c r="O83" s="91">
        <v>0</v>
      </c>
      <c r="P83" s="24">
        <f t="shared" si="46"/>
        <v>0</v>
      </c>
      <c r="Q83" s="91">
        <v>0</v>
      </c>
      <c r="R83" s="91">
        <v>0</v>
      </c>
      <c r="S83" s="91">
        <v>0</v>
      </c>
      <c r="T83" s="24">
        <f t="shared" si="47"/>
        <v>0</v>
      </c>
      <c r="U83" s="91">
        <v>0</v>
      </c>
      <c r="V83" s="91">
        <v>0</v>
      </c>
      <c r="W83" s="91">
        <v>0</v>
      </c>
      <c r="X83" s="24">
        <f t="shared" si="48"/>
        <v>0</v>
      </c>
      <c r="Y83" s="24">
        <f t="shared" si="86"/>
        <v>0</v>
      </c>
      <c r="Z83" s="24">
        <f t="shared" si="86"/>
        <v>0</v>
      </c>
      <c r="AA83" s="24">
        <f t="shared" si="86"/>
        <v>0</v>
      </c>
      <c r="AB83" s="28">
        <f t="shared" si="85"/>
        <v>0</v>
      </c>
    </row>
    <row r="84" spans="1:28" ht="25.5" x14ac:dyDescent="0.25">
      <c r="A84" s="154" t="s">
        <v>305</v>
      </c>
      <c r="B84" s="154"/>
      <c r="C84" s="13" t="s">
        <v>387</v>
      </c>
      <c r="D84" s="13" t="s">
        <v>260</v>
      </c>
      <c r="E84" s="28">
        <f>SUM(E81:E83)</f>
        <v>0</v>
      </c>
      <c r="F84" s="28">
        <f t="shared" ref="F84:G84" si="92">SUM(F81:F83)</f>
        <v>0</v>
      </c>
      <c r="G84" s="28">
        <f t="shared" si="92"/>
        <v>0</v>
      </c>
      <c r="H84" s="28">
        <f t="shared" si="84"/>
        <v>0</v>
      </c>
      <c r="I84" s="94">
        <f>SUM(I81:I83)</f>
        <v>0</v>
      </c>
      <c r="J84" s="94">
        <f t="shared" ref="J84:K84" si="93">SUM(J81:J83)</f>
        <v>0</v>
      </c>
      <c r="K84" s="94">
        <f t="shared" si="93"/>
        <v>0</v>
      </c>
      <c r="L84" s="28">
        <f t="shared" si="45"/>
        <v>0</v>
      </c>
      <c r="M84" s="94">
        <f>SUM(M81:M83)</f>
        <v>0</v>
      </c>
      <c r="N84" s="94">
        <f t="shared" ref="N84:O84" si="94">SUM(N81:N83)</f>
        <v>0</v>
      </c>
      <c r="O84" s="94">
        <f t="shared" si="94"/>
        <v>0</v>
      </c>
      <c r="P84" s="28">
        <f t="shared" si="46"/>
        <v>0</v>
      </c>
      <c r="Q84" s="94">
        <f>SUM(Q81:Q83)</f>
        <v>0</v>
      </c>
      <c r="R84" s="94">
        <f t="shared" ref="R84:S84" si="95">SUM(R81:R83)</f>
        <v>0</v>
      </c>
      <c r="S84" s="94">
        <f t="shared" si="95"/>
        <v>0</v>
      </c>
      <c r="T84" s="28">
        <f t="shared" si="47"/>
        <v>0</v>
      </c>
      <c r="U84" s="94">
        <f>SUM(U81:U83)</f>
        <v>0</v>
      </c>
      <c r="V84" s="94">
        <f t="shared" ref="V84:W84" si="96">SUM(V81:V83)</f>
        <v>0</v>
      </c>
      <c r="W84" s="94">
        <f t="shared" si="96"/>
        <v>0</v>
      </c>
      <c r="X84" s="28">
        <f t="shared" si="48"/>
        <v>0</v>
      </c>
      <c r="Y84" s="28">
        <f t="shared" si="86"/>
        <v>0</v>
      </c>
      <c r="Z84" s="28">
        <f t="shared" si="86"/>
        <v>0</v>
      </c>
      <c r="AA84" s="28">
        <f t="shared" si="86"/>
        <v>0</v>
      </c>
      <c r="AB84" s="28">
        <f t="shared" si="85"/>
        <v>0</v>
      </c>
    </row>
    <row r="85" spans="1:28" ht="38.25" x14ac:dyDescent="0.25">
      <c r="A85" s="151" t="s">
        <v>306</v>
      </c>
      <c r="B85" s="151"/>
      <c r="C85" s="23" t="s">
        <v>261</v>
      </c>
      <c r="D85" s="23" t="s">
        <v>262</v>
      </c>
      <c r="E85" s="24">
        <v>0</v>
      </c>
      <c r="F85" s="24"/>
      <c r="G85" s="24"/>
      <c r="H85" s="24">
        <f t="shared" si="84"/>
        <v>0</v>
      </c>
      <c r="I85" s="91">
        <v>0</v>
      </c>
      <c r="J85" s="91">
        <v>0</v>
      </c>
      <c r="K85" s="91">
        <v>0</v>
      </c>
      <c r="L85" s="24">
        <f t="shared" si="45"/>
        <v>0</v>
      </c>
      <c r="M85" s="91">
        <v>0</v>
      </c>
      <c r="N85" s="91">
        <v>0</v>
      </c>
      <c r="O85" s="91">
        <v>0</v>
      </c>
      <c r="P85" s="24">
        <f t="shared" si="46"/>
        <v>0</v>
      </c>
      <c r="Q85" s="91">
        <v>0</v>
      </c>
      <c r="R85" s="91">
        <v>0</v>
      </c>
      <c r="S85" s="91">
        <v>0</v>
      </c>
      <c r="T85" s="24">
        <f t="shared" si="47"/>
        <v>0</v>
      </c>
      <c r="U85" s="91">
        <v>0</v>
      </c>
      <c r="V85" s="91">
        <v>0</v>
      </c>
      <c r="W85" s="91">
        <v>0</v>
      </c>
      <c r="X85" s="24">
        <f t="shared" si="48"/>
        <v>0</v>
      </c>
      <c r="Y85" s="24">
        <f t="shared" si="86"/>
        <v>0</v>
      </c>
      <c r="Z85" s="24">
        <f t="shared" si="86"/>
        <v>0</v>
      </c>
      <c r="AA85" s="24">
        <f t="shared" si="86"/>
        <v>0</v>
      </c>
      <c r="AB85" s="28">
        <f t="shared" si="85"/>
        <v>0</v>
      </c>
    </row>
    <row r="86" spans="1:28" ht="25.5" x14ac:dyDescent="0.25">
      <c r="A86" s="151" t="s">
        <v>307</v>
      </c>
      <c r="B86" s="151"/>
      <c r="C86" s="23" t="s">
        <v>263</v>
      </c>
      <c r="D86" s="23" t="s">
        <v>264</v>
      </c>
      <c r="E86" s="24">
        <v>0</v>
      </c>
      <c r="F86" s="24"/>
      <c r="G86" s="24"/>
      <c r="H86" s="24">
        <f t="shared" si="84"/>
        <v>0</v>
      </c>
      <c r="I86" s="91">
        <v>0</v>
      </c>
      <c r="J86" s="91">
        <v>0</v>
      </c>
      <c r="K86" s="91">
        <v>0</v>
      </c>
      <c r="L86" s="24">
        <f t="shared" si="45"/>
        <v>0</v>
      </c>
      <c r="M86" s="91">
        <v>0</v>
      </c>
      <c r="N86" s="91">
        <v>0</v>
      </c>
      <c r="O86" s="91">
        <v>0</v>
      </c>
      <c r="P86" s="24">
        <f t="shared" si="46"/>
        <v>0</v>
      </c>
      <c r="Q86" s="91">
        <v>0</v>
      </c>
      <c r="R86" s="91">
        <v>0</v>
      </c>
      <c r="S86" s="91">
        <v>0</v>
      </c>
      <c r="T86" s="24">
        <f t="shared" si="47"/>
        <v>0</v>
      </c>
      <c r="U86" s="91">
        <v>0</v>
      </c>
      <c r="V86" s="91">
        <v>0</v>
      </c>
      <c r="W86" s="91">
        <v>0</v>
      </c>
      <c r="X86" s="24">
        <f t="shared" si="48"/>
        <v>0</v>
      </c>
      <c r="Y86" s="24">
        <f t="shared" si="86"/>
        <v>0</v>
      </c>
      <c r="Z86" s="24">
        <f t="shared" si="86"/>
        <v>0</v>
      </c>
      <c r="AA86" s="24">
        <f t="shared" si="86"/>
        <v>0</v>
      </c>
      <c r="AB86" s="28">
        <f t="shared" si="85"/>
        <v>0</v>
      </c>
    </row>
    <row r="87" spans="1:28" ht="38.25" x14ac:dyDescent="0.25">
      <c r="A87" s="151" t="s">
        <v>308</v>
      </c>
      <c r="B87" s="151"/>
      <c r="C87" s="23" t="s">
        <v>265</v>
      </c>
      <c r="D87" s="23" t="s">
        <v>266</v>
      </c>
      <c r="E87" s="24">
        <v>0</v>
      </c>
      <c r="F87" s="24"/>
      <c r="G87" s="24"/>
      <c r="H87" s="24">
        <f t="shared" si="84"/>
        <v>0</v>
      </c>
      <c r="I87" s="91">
        <v>0</v>
      </c>
      <c r="J87" s="91">
        <v>0</v>
      </c>
      <c r="K87" s="91">
        <v>0</v>
      </c>
      <c r="L87" s="24">
        <f t="shared" si="45"/>
        <v>0</v>
      </c>
      <c r="M87" s="91">
        <v>0</v>
      </c>
      <c r="N87" s="91">
        <v>0</v>
      </c>
      <c r="O87" s="91">
        <v>0</v>
      </c>
      <c r="P87" s="24">
        <f t="shared" si="46"/>
        <v>0</v>
      </c>
      <c r="Q87" s="91">
        <v>0</v>
      </c>
      <c r="R87" s="91">
        <v>0</v>
      </c>
      <c r="S87" s="91">
        <v>0</v>
      </c>
      <c r="T87" s="24">
        <f t="shared" si="47"/>
        <v>0</v>
      </c>
      <c r="U87" s="91">
        <v>0</v>
      </c>
      <c r="V87" s="91">
        <v>0</v>
      </c>
      <c r="W87" s="91">
        <v>0</v>
      </c>
      <c r="X87" s="24">
        <f t="shared" si="48"/>
        <v>0</v>
      </c>
      <c r="Y87" s="24">
        <f t="shared" si="86"/>
        <v>0</v>
      </c>
      <c r="Z87" s="24">
        <f t="shared" si="86"/>
        <v>0</v>
      </c>
      <c r="AA87" s="24">
        <f t="shared" si="86"/>
        <v>0</v>
      </c>
      <c r="AB87" s="28">
        <f t="shared" si="85"/>
        <v>0</v>
      </c>
    </row>
    <row r="88" spans="1:28" ht="25.5" x14ac:dyDescent="0.25">
      <c r="A88" s="151" t="s">
        <v>309</v>
      </c>
      <c r="B88" s="151"/>
      <c r="C88" s="23" t="s">
        <v>267</v>
      </c>
      <c r="D88" s="23" t="s">
        <v>268</v>
      </c>
      <c r="E88" s="24">
        <v>0</v>
      </c>
      <c r="F88" s="24"/>
      <c r="G88" s="24"/>
      <c r="H88" s="24">
        <f t="shared" si="84"/>
        <v>0</v>
      </c>
      <c r="I88" s="91">
        <v>0</v>
      </c>
      <c r="J88" s="91">
        <v>0</v>
      </c>
      <c r="K88" s="91">
        <v>0</v>
      </c>
      <c r="L88" s="24">
        <f t="shared" si="45"/>
        <v>0</v>
      </c>
      <c r="M88" s="91">
        <v>0</v>
      </c>
      <c r="N88" s="91">
        <v>0</v>
      </c>
      <c r="O88" s="91">
        <v>0</v>
      </c>
      <c r="P88" s="24">
        <f t="shared" si="46"/>
        <v>0</v>
      </c>
      <c r="Q88" s="91">
        <v>0</v>
      </c>
      <c r="R88" s="91">
        <v>0</v>
      </c>
      <c r="S88" s="91">
        <v>0</v>
      </c>
      <c r="T88" s="24">
        <f t="shared" si="47"/>
        <v>0</v>
      </c>
      <c r="U88" s="91">
        <v>0</v>
      </c>
      <c r="V88" s="91">
        <v>0</v>
      </c>
      <c r="W88" s="91">
        <v>0</v>
      </c>
      <c r="X88" s="24">
        <f t="shared" si="48"/>
        <v>0</v>
      </c>
      <c r="Y88" s="24">
        <f t="shared" si="86"/>
        <v>0</v>
      </c>
      <c r="Z88" s="24">
        <f t="shared" si="86"/>
        <v>0</v>
      </c>
      <c r="AA88" s="24">
        <f t="shared" si="86"/>
        <v>0</v>
      </c>
      <c r="AB88" s="28">
        <f t="shared" si="85"/>
        <v>0</v>
      </c>
    </row>
    <row r="89" spans="1:28" ht="25.5" x14ac:dyDescent="0.25">
      <c r="A89" s="154" t="s">
        <v>310</v>
      </c>
      <c r="B89" s="154"/>
      <c r="C89" s="13" t="s">
        <v>388</v>
      </c>
      <c r="D89" s="13" t="s">
        <v>269</v>
      </c>
      <c r="E89" s="28">
        <f>SUM(E81:E88)</f>
        <v>0</v>
      </c>
      <c r="F89" s="28">
        <f t="shared" ref="F89:G89" si="97">SUM(F81:F88)</f>
        <v>0</v>
      </c>
      <c r="G89" s="28">
        <f t="shared" si="97"/>
        <v>0</v>
      </c>
      <c r="H89" s="28">
        <f t="shared" si="84"/>
        <v>0</v>
      </c>
      <c r="I89" s="94">
        <f>SUM(I85:I88)</f>
        <v>0</v>
      </c>
      <c r="J89" s="94">
        <f t="shared" ref="J89:K89" si="98">SUM(J85:J88)</f>
        <v>0</v>
      </c>
      <c r="K89" s="94">
        <f t="shared" si="98"/>
        <v>0</v>
      </c>
      <c r="L89" s="28">
        <f t="shared" si="45"/>
        <v>0</v>
      </c>
      <c r="M89" s="94">
        <f>SUM(M85:M88)</f>
        <v>0</v>
      </c>
      <c r="N89" s="94">
        <f t="shared" ref="N89:O89" si="99">SUM(N85:N88)</f>
        <v>0</v>
      </c>
      <c r="O89" s="94">
        <f t="shared" si="99"/>
        <v>0</v>
      </c>
      <c r="P89" s="28">
        <f t="shared" si="46"/>
        <v>0</v>
      </c>
      <c r="Q89" s="94">
        <f>SUM(Q85:Q88)</f>
        <v>0</v>
      </c>
      <c r="R89" s="94">
        <f t="shared" ref="R89:S89" si="100">SUM(R85:R88)</f>
        <v>0</v>
      </c>
      <c r="S89" s="94">
        <f t="shared" si="100"/>
        <v>0</v>
      </c>
      <c r="T89" s="28">
        <f t="shared" si="47"/>
        <v>0</v>
      </c>
      <c r="U89" s="94">
        <f>SUM(U85:U88)</f>
        <v>0</v>
      </c>
      <c r="V89" s="94">
        <f t="shared" ref="V89:W89" si="101">SUM(V85:V88)</f>
        <v>0</v>
      </c>
      <c r="W89" s="94">
        <f t="shared" si="101"/>
        <v>0</v>
      </c>
      <c r="X89" s="28">
        <f t="shared" si="48"/>
        <v>0</v>
      </c>
      <c r="Y89" s="24">
        <f t="shared" si="86"/>
        <v>0</v>
      </c>
      <c r="Z89" s="24">
        <f t="shared" si="86"/>
        <v>0</v>
      </c>
      <c r="AA89" s="24">
        <f t="shared" si="86"/>
        <v>0</v>
      </c>
      <c r="AB89" s="28">
        <f t="shared" si="85"/>
        <v>0</v>
      </c>
    </row>
    <row r="90" spans="1:28" ht="25.5" x14ac:dyDescent="0.25">
      <c r="A90" s="151" t="s">
        <v>311</v>
      </c>
      <c r="B90" s="151"/>
      <c r="C90" s="23" t="s">
        <v>25</v>
      </c>
      <c r="D90" s="23" t="s">
        <v>270</v>
      </c>
      <c r="E90" s="24"/>
      <c r="F90" s="24"/>
      <c r="G90" s="24"/>
      <c r="H90" s="24">
        <f t="shared" si="84"/>
        <v>0</v>
      </c>
      <c r="I90" s="91"/>
      <c r="J90" s="91"/>
      <c r="K90" s="91">
        <v>1830800</v>
      </c>
      <c r="L90" s="24">
        <f t="shared" si="45"/>
        <v>1830800</v>
      </c>
      <c r="M90" s="91"/>
      <c r="N90" s="91"/>
      <c r="O90" s="91"/>
      <c r="P90" s="24">
        <f t="shared" si="46"/>
        <v>0</v>
      </c>
      <c r="Q90" s="91"/>
      <c r="R90" s="91"/>
      <c r="S90" s="91"/>
      <c r="T90" s="24">
        <f t="shared" si="47"/>
        <v>0</v>
      </c>
      <c r="U90" s="91"/>
      <c r="V90" s="91"/>
      <c r="W90" s="91"/>
      <c r="X90" s="24">
        <f t="shared" si="48"/>
        <v>0</v>
      </c>
      <c r="Y90" s="24">
        <f t="shared" si="86"/>
        <v>0</v>
      </c>
      <c r="Z90" s="24">
        <f t="shared" si="86"/>
        <v>0</v>
      </c>
      <c r="AA90" s="24">
        <f t="shared" si="86"/>
        <v>1830800</v>
      </c>
      <c r="AB90" s="28">
        <f t="shared" si="85"/>
        <v>1830800</v>
      </c>
    </row>
    <row r="91" spans="1:28" ht="25.5" x14ac:dyDescent="0.25">
      <c r="A91" s="151" t="s">
        <v>312</v>
      </c>
      <c r="B91" s="151"/>
      <c r="C91" s="23" t="s">
        <v>26</v>
      </c>
      <c r="D91" s="23" t="s">
        <v>271</v>
      </c>
      <c r="E91" s="24">
        <v>0</v>
      </c>
      <c r="F91" s="24"/>
      <c r="G91" s="24"/>
      <c r="H91" s="24">
        <f t="shared" si="84"/>
        <v>0</v>
      </c>
      <c r="I91" s="91">
        <v>0</v>
      </c>
      <c r="J91" s="91">
        <v>0</v>
      </c>
      <c r="K91" s="91">
        <v>0</v>
      </c>
      <c r="L91" s="24">
        <f t="shared" si="45"/>
        <v>0</v>
      </c>
      <c r="M91" s="91">
        <v>0</v>
      </c>
      <c r="N91" s="91">
        <v>0</v>
      </c>
      <c r="O91" s="91">
        <v>0</v>
      </c>
      <c r="P91" s="24">
        <f t="shared" si="46"/>
        <v>0</v>
      </c>
      <c r="Q91" s="91">
        <v>0</v>
      </c>
      <c r="R91" s="91">
        <v>0</v>
      </c>
      <c r="S91" s="91">
        <v>0</v>
      </c>
      <c r="T91" s="24">
        <f t="shared" si="47"/>
        <v>0</v>
      </c>
      <c r="U91" s="91">
        <v>0</v>
      </c>
      <c r="V91" s="91">
        <v>0</v>
      </c>
      <c r="W91" s="91">
        <v>0</v>
      </c>
      <c r="X91" s="24">
        <f t="shared" si="48"/>
        <v>0</v>
      </c>
      <c r="Y91" s="24">
        <f t="shared" si="86"/>
        <v>0</v>
      </c>
      <c r="Z91" s="24">
        <f t="shared" si="86"/>
        <v>0</v>
      </c>
      <c r="AA91" s="24">
        <f t="shared" si="86"/>
        <v>0</v>
      </c>
      <c r="AB91" s="28">
        <f t="shared" si="85"/>
        <v>0</v>
      </c>
    </row>
    <row r="92" spans="1:28" ht="25.5" x14ac:dyDescent="0.25">
      <c r="A92" s="154" t="s">
        <v>313</v>
      </c>
      <c r="B92" s="154"/>
      <c r="C92" s="13" t="s">
        <v>389</v>
      </c>
      <c r="D92" s="13" t="s">
        <v>272</v>
      </c>
      <c r="E92" s="28">
        <f>SUM(E90:E91)</f>
        <v>0</v>
      </c>
      <c r="F92" s="28">
        <f t="shared" ref="F92:G92" si="102">SUM(F90:F91)</f>
        <v>0</v>
      </c>
      <c r="G92" s="28">
        <f t="shared" si="102"/>
        <v>0</v>
      </c>
      <c r="H92" s="28">
        <f t="shared" si="84"/>
        <v>0</v>
      </c>
      <c r="I92" s="94">
        <f>SUM(I90:I91)</f>
        <v>0</v>
      </c>
      <c r="J92" s="94">
        <f t="shared" ref="J92:K92" si="103">SUM(J90:J91)</f>
        <v>0</v>
      </c>
      <c r="K92" s="94">
        <f t="shared" si="103"/>
        <v>1830800</v>
      </c>
      <c r="L92" s="28">
        <f t="shared" si="45"/>
        <v>1830800</v>
      </c>
      <c r="M92" s="94">
        <f>SUM(M90:M91)</f>
        <v>0</v>
      </c>
      <c r="N92" s="94">
        <f t="shared" ref="N92:O92" si="104">SUM(N90:N91)</f>
        <v>0</v>
      </c>
      <c r="O92" s="94">
        <f t="shared" si="104"/>
        <v>0</v>
      </c>
      <c r="P92" s="28">
        <f t="shared" si="46"/>
        <v>0</v>
      </c>
      <c r="Q92" s="94">
        <f>SUM(Q90:Q91)</f>
        <v>0</v>
      </c>
      <c r="R92" s="94">
        <f t="shared" ref="R92:S92" si="105">SUM(R90:R91)</f>
        <v>0</v>
      </c>
      <c r="S92" s="94">
        <f t="shared" si="105"/>
        <v>0</v>
      </c>
      <c r="T92" s="28">
        <f t="shared" si="47"/>
        <v>0</v>
      </c>
      <c r="U92" s="94">
        <f>SUM(U90:U91)</f>
        <v>0</v>
      </c>
      <c r="V92" s="94">
        <f t="shared" ref="V92:W92" si="106">SUM(V90:V91)</f>
        <v>0</v>
      </c>
      <c r="W92" s="94">
        <f t="shared" si="106"/>
        <v>0</v>
      </c>
      <c r="X92" s="28">
        <f t="shared" si="48"/>
        <v>0</v>
      </c>
      <c r="Y92" s="28">
        <f t="shared" si="86"/>
        <v>0</v>
      </c>
      <c r="Z92" s="28">
        <f t="shared" si="86"/>
        <v>0</v>
      </c>
      <c r="AA92" s="28">
        <f t="shared" si="86"/>
        <v>1830800</v>
      </c>
      <c r="AB92" s="28">
        <f t="shared" si="85"/>
        <v>1830800</v>
      </c>
    </row>
    <row r="93" spans="1:28" ht="25.5" x14ac:dyDescent="0.25">
      <c r="A93" s="154" t="s">
        <v>314</v>
      </c>
      <c r="B93" s="154"/>
      <c r="C93" s="13" t="s">
        <v>27</v>
      </c>
      <c r="D93" s="13" t="s">
        <v>273</v>
      </c>
      <c r="E93" s="28"/>
      <c r="F93" s="28"/>
      <c r="G93" s="28"/>
      <c r="H93" s="28">
        <f t="shared" si="84"/>
        <v>0</v>
      </c>
      <c r="I93" s="94"/>
      <c r="J93" s="94"/>
      <c r="K93" s="94"/>
      <c r="L93" s="28">
        <f t="shared" si="45"/>
        <v>0</v>
      </c>
      <c r="M93" s="94"/>
      <c r="N93" s="94"/>
      <c r="O93" s="94"/>
      <c r="P93" s="28">
        <f t="shared" si="46"/>
        <v>0</v>
      </c>
      <c r="Q93" s="94"/>
      <c r="R93" s="94"/>
      <c r="S93" s="94"/>
      <c r="T93" s="28">
        <f t="shared" si="47"/>
        <v>0</v>
      </c>
      <c r="U93" s="94"/>
      <c r="V93" s="94"/>
      <c r="W93" s="94"/>
      <c r="X93" s="28">
        <f t="shared" si="48"/>
        <v>0</v>
      </c>
      <c r="Y93" s="24">
        <f t="shared" si="86"/>
        <v>0</v>
      </c>
      <c r="Z93" s="24">
        <f t="shared" si="86"/>
        <v>0</v>
      </c>
      <c r="AA93" s="24">
        <f t="shared" si="86"/>
        <v>0</v>
      </c>
      <c r="AB93" s="28">
        <f t="shared" si="85"/>
        <v>0</v>
      </c>
    </row>
    <row r="94" spans="1:28" ht="25.5" x14ac:dyDescent="0.25">
      <c r="A94" s="154" t="s">
        <v>315</v>
      </c>
      <c r="B94" s="154"/>
      <c r="C94" s="13" t="s">
        <v>28</v>
      </c>
      <c r="D94" s="13" t="s">
        <v>274</v>
      </c>
      <c r="E94" s="28">
        <v>0</v>
      </c>
      <c r="F94" s="28"/>
      <c r="G94" s="28"/>
      <c r="H94" s="28">
        <f t="shared" si="84"/>
        <v>0</v>
      </c>
      <c r="I94" s="94">
        <v>0</v>
      </c>
      <c r="J94" s="94">
        <v>0</v>
      </c>
      <c r="K94" s="94">
        <v>0</v>
      </c>
      <c r="L94" s="28">
        <f t="shared" si="45"/>
        <v>0</v>
      </c>
      <c r="M94" s="94">
        <v>0</v>
      </c>
      <c r="N94" s="94">
        <v>0</v>
      </c>
      <c r="O94" s="94">
        <v>0</v>
      </c>
      <c r="P94" s="28">
        <f t="shared" si="46"/>
        <v>0</v>
      </c>
      <c r="Q94" s="94">
        <v>0</v>
      </c>
      <c r="R94" s="94">
        <v>0</v>
      </c>
      <c r="S94" s="94">
        <v>0</v>
      </c>
      <c r="T94" s="28">
        <f t="shared" si="47"/>
        <v>0</v>
      </c>
      <c r="U94" s="94">
        <v>0</v>
      </c>
      <c r="V94" s="94">
        <v>0</v>
      </c>
      <c r="W94" s="94">
        <v>0</v>
      </c>
      <c r="X94" s="28">
        <f t="shared" si="48"/>
        <v>0</v>
      </c>
      <c r="Y94" s="24">
        <f t="shared" si="86"/>
        <v>0</v>
      </c>
      <c r="Z94" s="24">
        <f t="shared" si="86"/>
        <v>0</v>
      </c>
      <c r="AA94" s="24">
        <f t="shared" si="86"/>
        <v>0</v>
      </c>
      <c r="AB94" s="28">
        <f t="shared" si="85"/>
        <v>0</v>
      </c>
    </row>
    <row r="95" spans="1:28" ht="25.5" x14ac:dyDescent="0.25">
      <c r="A95" s="154" t="s">
        <v>316</v>
      </c>
      <c r="B95" s="154"/>
      <c r="C95" s="13" t="s">
        <v>275</v>
      </c>
      <c r="D95" s="13" t="s">
        <v>276</v>
      </c>
      <c r="E95" s="28">
        <v>0</v>
      </c>
      <c r="F95" s="28"/>
      <c r="G95" s="28">
        <v>222831766</v>
      </c>
      <c r="H95" s="28">
        <f t="shared" si="84"/>
        <v>222831766</v>
      </c>
      <c r="I95" s="94">
        <v>0</v>
      </c>
      <c r="J95" s="94">
        <v>0</v>
      </c>
      <c r="K95" s="94">
        <v>20749389</v>
      </c>
      <c r="L95" s="28">
        <f t="shared" si="45"/>
        <v>20749389</v>
      </c>
      <c r="M95" s="94">
        <v>0</v>
      </c>
      <c r="N95" s="94">
        <v>0</v>
      </c>
      <c r="O95" s="94">
        <v>0</v>
      </c>
      <c r="P95" s="28">
        <f t="shared" si="46"/>
        <v>0</v>
      </c>
      <c r="Q95" s="94">
        <v>0</v>
      </c>
      <c r="R95" s="94">
        <v>0</v>
      </c>
      <c r="S95" s="94">
        <v>0</v>
      </c>
      <c r="T95" s="28">
        <f t="shared" si="47"/>
        <v>0</v>
      </c>
      <c r="U95" s="94">
        <v>0</v>
      </c>
      <c r="V95" s="94">
        <v>0</v>
      </c>
      <c r="W95" s="94">
        <v>0</v>
      </c>
      <c r="X95" s="28">
        <f t="shared" si="48"/>
        <v>0</v>
      </c>
      <c r="Y95" s="24">
        <f t="shared" si="86"/>
        <v>0</v>
      </c>
      <c r="Z95" s="24">
        <f t="shared" si="86"/>
        <v>0</v>
      </c>
      <c r="AA95" s="24">
        <f t="shared" si="86"/>
        <v>243581155</v>
      </c>
      <c r="AB95" s="28">
        <f t="shared" si="85"/>
        <v>243581155</v>
      </c>
    </row>
    <row r="96" spans="1:28" ht="25.5" x14ac:dyDescent="0.25">
      <c r="A96" s="154" t="s">
        <v>317</v>
      </c>
      <c r="B96" s="154"/>
      <c r="C96" s="13" t="s">
        <v>277</v>
      </c>
      <c r="D96" s="13" t="s">
        <v>278</v>
      </c>
      <c r="E96" s="28">
        <v>0</v>
      </c>
      <c r="F96" s="28"/>
      <c r="G96" s="28"/>
      <c r="H96" s="28">
        <f t="shared" si="84"/>
        <v>0</v>
      </c>
      <c r="I96" s="94">
        <v>0</v>
      </c>
      <c r="J96" s="94">
        <v>0</v>
      </c>
      <c r="K96" s="94">
        <v>0</v>
      </c>
      <c r="L96" s="28">
        <f t="shared" si="45"/>
        <v>0</v>
      </c>
      <c r="M96" s="94">
        <v>0</v>
      </c>
      <c r="N96" s="94">
        <v>0</v>
      </c>
      <c r="O96" s="94">
        <v>0</v>
      </c>
      <c r="P96" s="28">
        <f t="shared" si="46"/>
        <v>0</v>
      </c>
      <c r="Q96" s="94">
        <v>0</v>
      </c>
      <c r="R96" s="94">
        <v>0</v>
      </c>
      <c r="S96" s="94">
        <v>0</v>
      </c>
      <c r="T96" s="28">
        <f t="shared" si="47"/>
        <v>0</v>
      </c>
      <c r="U96" s="94">
        <v>0</v>
      </c>
      <c r="V96" s="94">
        <v>0</v>
      </c>
      <c r="W96" s="94">
        <v>0</v>
      </c>
      <c r="X96" s="28">
        <f t="shared" si="48"/>
        <v>0</v>
      </c>
      <c r="Y96" s="24">
        <f t="shared" si="86"/>
        <v>0</v>
      </c>
      <c r="Z96" s="24">
        <f t="shared" si="86"/>
        <v>0</v>
      </c>
      <c r="AA96" s="24">
        <f t="shared" si="86"/>
        <v>0</v>
      </c>
      <c r="AB96" s="28">
        <f t="shared" si="85"/>
        <v>0</v>
      </c>
    </row>
    <row r="97" spans="1:28" ht="25.5" x14ac:dyDescent="0.25">
      <c r="A97" s="154" t="s">
        <v>318</v>
      </c>
      <c r="B97" s="154"/>
      <c r="C97" s="13" t="s">
        <v>279</v>
      </c>
      <c r="D97" s="13" t="s">
        <v>280</v>
      </c>
      <c r="E97" s="28">
        <v>0</v>
      </c>
      <c r="F97" s="28"/>
      <c r="G97" s="28"/>
      <c r="H97" s="28">
        <f t="shared" si="84"/>
        <v>0</v>
      </c>
      <c r="I97" s="94">
        <v>0</v>
      </c>
      <c r="J97" s="94">
        <v>0</v>
      </c>
      <c r="K97" s="94">
        <v>0</v>
      </c>
      <c r="L97" s="28">
        <f t="shared" si="45"/>
        <v>0</v>
      </c>
      <c r="M97" s="94">
        <v>0</v>
      </c>
      <c r="N97" s="94">
        <v>0</v>
      </c>
      <c r="O97" s="94">
        <v>0</v>
      </c>
      <c r="P97" s="28">
        <f t="shared" si="46"/>
        <v>0</v>
      </c>
      <c r="Q97" s="94">
        <v>0</v>
      </c>
      <c r="R97" s="94">
        <v>0</v>
      </c>
      <c r="S97" s="94">
        <v>0</v>
      </c>
      <c r="T97" s="28">
        <f t="shared" si="47"/>
        <v>0</v>
      </c>
      <c r="U97" s="94">
        <v>0</v>
      </c>
      <c r="V97" s="94">
        <v>0</v>
      </c>
      <c r="W97" s="94">
        <v>0</v>
      </c>
      <c r="X97" s="28">
        <f t="shared" si="48"/>
        <v>0</v>
      </c>
      <c r="Y97" s="24">
        <f t="shared" si="86"/>
        <v>0</v>
      </c>
      <c r="Z97" s="24">
        <f t="shared" si="86"/>
        <v>0</v>
      </c>
      <c r="AA97" s="24">
        <f t="shared" si="86"/>
        <v>0</v>
      </c>
      <c r="AB97" s="28">
        <f t="shared" si="85"/>
        <v>0</v>
      </c>
    </row>
    <row r="98" spans="1:28" ht="25.5" x14ac:dyDescent="0.25">
      <c r="A98" s="151" t="s">
        <v>319</v>
      </c>
      <c r="B98" s="151"/>
      <c r="C98" s="23" t="s">
        <v>281</v>
      </c>
      <c r="D98" s="23" t="s">
        <v>282</v>
      </c>
      <c r="E98" s="24">
        <v>0</v>
      </c>
      <c r="F98" s="24"/>
      <c r="G98" s="24"/>
      <c r="H98" s="24">
        <f t="shared" si="84"/>
        <v>0</v>
      </c>
      <c r="I98" s="91">
        <v>0</v>
      </c>
      <c r="J98" s="91">
        <v>0</v>
      </c>
      <c r="K98" s="91">
        <v>0</v>
      </c>
      <c r="L98" s="24">
        <f t="shared" si="45"/>
        <v>0</v>
      </c>
      <c r="M98" s="91">
        <v>0</v>
      </c>
      <c r="N98" s="91">
        <v>0</v>
      </c>
      <c r="O98" s="91">
        <v>0</v>
      </c>
      <c r="P98" s="24">
        <f t="shared" si="46"/>
        <v>0</v>
      </c>
      <c r="Q98" s="91">
        <v>0</v>
      </c>
      <c r="R98" s="91">
        <v>0</v>
      </c>
      <c r="S98" s="91">
        <v>0</v>
      </c>
      <c r="T98" s="24">
        <f t="shared" si="47"/>
        <v>0</v>
      </c>
      <c r="U98" s="91">
        <v>0</v>
      </c>
      <c r="V98" s="91">
        <v>0</v>
      </c>
      <c r="W98" s="91">
        <v>0</v>
      </c>
      <c r="X98" s="24">
        <f t="shared" si="48"/>
        <v>0</v>
      </c>
      <c r="Y98" s="24">
        <f t="shared" si="86"/>
        <v>0</v>
      </c>
      <c r="Z98" s="24">
        <f t="shared" si="86"/>
        <v>0</v>
      </c>
      <c r="AA98" s="24">
        <f t="shared" si="86"/>
        <v>0</v>
      </c>
      <c r="AB98" s="28">
        <f t="shared" si="85"/>
        <v>0</v>
      </c>
    </row>
    <row r="99" spans="1:28" ht="25.5" x14ac:dyDescent="0.25">
      <c r="A99" s="151" t="s">
        <v>320</v>
      </c>
      <c r="B99" s="151"/>
      <c r="C99" s="23" t="s">
        <v>283</v>
      </c>
      <c r="D99" s="23" t="s">
        <v>284</v>
      </c>
      <c r="E99" s="24">
        <v>0</v>
      </c>
      <c r="F99" s="24"/>
      <c r="G99" s="24"/>
      <c r="H99" s="24">
        <f t="shared" si="84"/>
        <v>0</v>
      </c>
      <c r="I99" s="91">
        <v>0</v>
      </c>
      <c r="J99" s="91">
        <v>0</v>
      </c>
      <c r="K99" s="91">
        <v>0</v>
      </c>
      <c r="L99" s="24">
        <f t="shared" ref="L99:L111" si="107">I99+J99+K99</f>
        <v>0</v>
      </c>
      <c r="M99" s="91">
        <v>0</v>
      </c>
      <c r="N99" s="91">
        <v>0</v>
      </c>
      <c r="O99" s="91">
        <v>0</v>
      </c>
      <c r="P99" s="24">
        <f t="shared" ref="P99:P111" si="108">M99+N99+O99</f>
        <v>0</v>
      </c>
      <c r="Q99" s="91">
        <v>0</v>
      </c>
      <c r="R99" s="91">
        <v>0</v>
      </c>
      <c r="S99" s="91">
        <v>0</v>
      </c>
      <c r="T99" s="24">
        <f t="shared" ref="T99:T111" si="109">Q99+R99+S99</f>
        <v>0</v>
      </c>
      <c r="U99" s="91">
        <v>0</v>
      </c>
      <c r="V99" s="91">
        <v>0</v>
      </c>
      <c r="W99" s="91">
        <v>0</v>
      </c>
      <c r="X99" s="24">
        <f t="shared" ref="X99:X111" si="110">U99+V99+W99</f>
        <v>0</v>
      </c>
      <c r="Y99" s="24">
        <f t="shared" si="86"/>
        <v>0</v>
      </c>
      <c r="Z99" s="24">
        <f t="shared" si="86"/>
        <v>0</v>
      </c>
      <c r="AA99" s="24">
        <f t="shared" si="86"/>
        <v>0</v>
      </c>
      <c r="AB99" s="28">
        <f t="shared" si="85"/>
        <v>0</v>
      </c>
    </row>
    <row r="100" spans="1:28" ht="25.5" x14ac:dyDescent="0.25">
      <c r="A100" s="154" t="s">
        <v>321</v>
      </c>
      <c r="B100" s="154"/>
      <c r="C100" s="13" t="s">
        <v>390</v>
      </c>
      <c r="D100" s="13" t="s">
        <v>285</v>
      </c>
      <c r="E100" s="28">
        <v>0</v>
      </c>
      <c r="F100" s="28"/>
      <c r="G100" s="28"/>
      <c r="H100" s="28">
        <f t="shared" si="84"/>
        <v>0</v>
      </c>
      <c r="I100" s="94">
        <v>0</v>
      </c>
      <c r="J100" s="94">
        <v>0</v>
      </c>
      <c r="K100" s="94">
        <v>0</v>
      </c>
      <c r="L100" s="28">
        <f t="shared" si="107"/>
        <v>0</v>
      </c>
      <c r="M100" s="94">
        <v>0</v>
      </c>
      <c r="N100" s="94">
        <v>0</v>
      </c>
      <c r="O100" s="94">
        <v>0</v>
      </c>
      <c r="P100" s="28">
        <f t="shared" si="108"/>
        <v>0</v>
      </c>
      <c r="Q100" s="94">
        <v>0</v>
      </c>
      <c r="R100" s="94">
        <v>0</v>
      </c>
      <c r="S100" s="94">
        <v>0</v>
      </c>
      <c r="T100" s="28">
        <f t="shared" si="109"/>
        <v>0</v>
      </c>
      <c r="U100" s="94">
        <v>0</v>
      </c>
      <c r="V100" s="94">
        <v>0</v>
      </c>
      <c r="W100" s="94">
        <v>0</v>
      </c>
      <c r="X100" s="28">
        <f t="shared" si="110"/>
        <v>0</v>
      </c>
      <c r="Y100" s="24">
        <f t="shared" si="86"/>
        <v>0</v>
      </c>
      <c r="Z100" s="24">
        <f t="shared" si="86"/>
        <v>0</v>
      </c>
      <c r="AA100" s="24">
        <f t="shared" si="86"/>
        <v>0</v>
      </c>
      <c r="AB100" s="28">
        <f t="shared" si="85"/>
        <v>0</v>
      </c>
    </row>
    <row r="101" spans="1:28" ht="25.5" x14ac:dyDescent="0.25">
      <c r="A101" s="155" t="s">
        <v>322</v>
      </c>
      <c r="B101" s="155"/>
      <c r="C101" s="30" t="s">
        <v>391</v>
      </c>
      <c r="D101" s="30" t="s">
        <v>286</v>
      </c>
      <c r="E101" s="31">
        <f>E84+E89+E92+E93+E94+E95+E96+E97+E100</f>
        <v>0</v>
      </c>
      <c r="F101" s="31">
        <f t="shared" ref="F101:G101" si="111">F84+F89+F92+F93+F94+F95+F96+F97+F100</f>
        <v>0</v>
      </c>
      <c r="G101" s="31">
        <f t="shared" si="111"/>
        <v>222831766</v>
      </c>
      <c r="H101" s="31">
        <f t="shared" si="84"/>
        <v>222831766</v>
      </c>
      <c r="I101" s="96">
        <f>I84+I89+I92+I93+I94+I95+I96+I97+I100</f>
        <v>0</v>
      </c>
      <c r="J101" s="96">
        <f t="shared" ref="J101:K101" si="112">J84+J89+J92+J93+J94+J95+J96+J97+J100</f>
        <v>0</v>
      </c>
      <c r="K101" s="96">
        <f t="shared" si="112"/>
        <v>22580189</v>
      </c>
      <c r="L101" s="31">
        <f t="shared" si="107"/>
        <v>22580189</v>
      </c>
      <c r="M101" s="96">
        <f>M84+M89+M92+M93+M94+M95+M96+M97+M100</f>
        <v>0</v>
      </c>
      <c r="N101" s="96">
        <f t="shared" ref="N101:O101" si="113">N84+N89+N92+N93+N94+N95+N96+N97+N100</f>
        <v>0</v>
      </c>
      <c r="O101" s="96">
        <f t="shared" si="113"/>
        <v>0</v>
      </c>
      <c r="P101" s="31">
        <f t="shared" si="108"/>
        <v>0</v>
      </c>
      <c r="Q101" s="96">
        <f>Q84+Q89+Q92+Q93+Q94+Q95+Q96+Q97+Q100</f>
        <v>0</v>
      </c>
      <c r="R101" s="96">
        <f t="shared" ref="R101:S101" si="114">R84+R89+R92+R93+R94+R95+R96+R97+R100</f>
        <v>0</v>
      </c>
      <c r="S101" s="96">
        <f t="shared" si="114"/>
        <v>0</v>
      </c>
      <c r="T101" s="31">
        <f t="shared" si="109"/>
        <v>0</v>
      </c>
      <c r="U101" s="96">
        <f>U84+U89+U92+U93+U94+U95+U96+U97+U100</f>
        <v>0</v>
      </c>
      <c r="V101" s="96">
        <f t="shared" ref="V101:W101" si="115">V84+V89+V92+V93+V94+V95+V96+V97+V100</f>
        <v>0</v>
      </c>
      <c r="W101" s="96">
        <f t="shared" si="115"/>
        <v>0</v>
      </c>
      <c r="X101" s="31">
        <f t="shared" si="110"/>
        <v>0</v>
      </c>
      <c r="Y101" s="96">
        <f t="shared" si="86"/>
        <v>0</v>
      </c>
      <c r="Z101" s="96">
        <f t="shared" si="86"/>
        <v>0</v>
      </c>
      <c r="AA101" s="96">
        <f t="shared" si="86"/>
        <v>245411955</v>
      </c>
      <c r="AB101" s="96">
        <f t="shared" si="85"/>
        <v>245411955</v>
      </c>
    </row>
    <row r="102" spans="1:28" ht="38.25" x14ac:dyDescent="0.25">
      <c r="A102" s="154" t="s">
        <v>323</v>
      </c>
      <c r="B102" s="154"/>
      <c r="C102" s="13" t="s">
        <v>287</v>
      </c>
      <c r="D102" s="13" t="s">
        <v>288</v>
      </c>
      <c r="E102" s="28">
        <v>0</v>
      </c>
      <c r="F102" s="28"/>
      <c r="G102" s="28"/>
      <c r="H102" s="28">
        <f t="shared" si="84"/>
        <v>0</v>
      </c>
      <c r="I102" s="94">
        <v>0</v>
      </c>
      <c r="J102" s="94">
        <v>0</v>
      </c>
      <c r="K102" s="94">
        <v>0</v>
      </c>
      <c r="L102" s="28">
        <f t="shared" si="107"/>
        <v>0</v>
      </c>
      <c r="M102" s="94">
        <v>0</v>
      </c>
      <c r="N102" s="94">
        <v>0</v>
      </c>
      <c r="O102" s="94">
        <v>0</v>
      </c>
      <c r="P102" s="28">
        <f t="shared" si="108"/>
        <v>0</v>
      </c>
      <c r="Q102" s="94">
        <v>0</v>
      </c>
      <c r="R102" s="94">
        <v>0</v>
      </c>
      <c r="S102" s="94">
        <v>0</v>
      </c>
      <c r="T102" s="28">
        <f t="shared" si="109"/>
        <v>0</v>
      </c>
      <c r="U102" s="94">
        <v>0</v>
      </c>
      <c r="V102" s="94">
        <v>0</v>
      </c>
      <c r="W102" s="94">
        <v>0</v>
      </c>
      <c r="X102" s="28">
        <f t="shared" si="110"/>
        <v>0</v>
      </c>
      <c r="Y102" s="24">
        <f t="shared" si="86"/>
        <v>0</v>
      </c>
      <c r="Z102" s="24">
        <f t="shared" si="86"/>
        <v>0</v>
      </c>
      <c r="AA102" s="24">
        <f t="shared" si="86"/>
        <v>0</v>
      </c>
      <c r="AB102" s="28">
        <f t="shared" si="85"/>
        <v>0</v>
      </c>
    </row>
    <row r="103" spans="1:28" ht="38.25" x14ac:dyDescent="0.25">
      <c r="A103" s="154" t="s">
        <v>324</v>
      </c>
      <c r="B103" s="154"/>
      <c r="C103" s="13" t="s">
        <v>289</v>
      </c>
      <c r="D103" s="13" t="s">
        <v>290</v>
      </c>
      <c r="E103" s="28">
        <v>0</v>
      </c>
      <c r="F103" s="28"/>
      <c r="G103" s="28"/>
      <c r="H103" s="28">
        <f t="shared" si="84"/>
        <v>0</v>
      </c>
      <c r="I103" s="94">
        <v>0</v>
      </c>
      <c r="J103" s="94">
        <v>0</v>
      </c>
      <c r="K103" s="94">
        <v>0</v>
      </c>
      <c r="L103" s="28">
        <f t="shared" si="107"/>
        <v>0</v>
      </c>
      <c r="M103" s="94">
        <v>0</v>
      </c>
      <c r="N103" s="94">
        <v>0</v>
      </c>
      <c r="O103" s="94">
        <v>0</v>
      </c>
      <c r="P103" s="28">
        <f t="shared" si="108"/>
        <v>0</v>
      </c>
      <c r="Q103" s="94">
        <v>0</v>
      </c>
      <c r="R103" s="94">
        <v>0</v>
      </c>
      <c r="S103" s="94">
        <v>0</v>
      </c>
      <c r="T103" s="28">
        <f t="shared" si="109"/>
        <v>0</v>
      </c>
      <c r="U103" s="94">
        <v>0</v>
      </c>
      <c r="V103" s="94">
        <v>0</v>
      </c>
      <c r="W103" s="94">
        <v>0</v>
      </c>
      <c r="X103" s="28">
        <f t="shared" si="110"/>
        <v>0</v>
      </c>
      <c r="Y103" s="24">
        <f t="shared" si="86"/>
        <v>0</v>
      </c>
      <c r="Z103" s="24">
        <f t="shared" si="86"/>
        <v>0</v>
      </c>
      <c r="AA103" s="24">
        <f t="shared" si="86"/>
        <v>0</v>
      </c>
      <c r="AB103" s="28">
        <f t="shared" si="85"/>
        <v>0</v>
      </c>
    </row>
    <row r="104" spans="1:28" ht="25.5" x14ac:dyDescent="0.25">
      <c r="A104" s="154" t="s">
        <v>325</v>
      </c>
      <c r="B104" s="154"/>
      <c r="C104" s="13" t="s">
        <v>29</v>
      </c>
      <c r="D104" s="13" t="s">
        <v>291</v>
      </c>
      <c r="E104" s="28">
        <v>0</v>
      </c>
      <c r="F104" s="28"/>
      <c r="G104" s="28"/>
      <c r="H104" s="28">
        <f t="shared" si="84"/>
        <v>0</v>
      </c>
      <c r="I104" s="94">
        <v>0</v>
      </c>
      <c r="J104" s="94">
        <v>0</v>
      </c>
      <c r="K104" s="94">
        <v>0</v>
      </c>
      <c r="L104" s="28">
        <f t="shared" si="107"/>
        <v>0</v>
      </c>
      <c r="M104" s="94">
        <v>0</v>
      </c>
      <c r="N104" s="94">
        <v>0</v>
      </c>
      <c r="O104" s="94">
        <v>0</v>
      </c>
      <c r="P104" s="28">
        <f t="shared" si="108"/>
        <v>0</v>
      </c>
      <c r="Q104" s="94">
        <v>0</v>
      </c>
      <c r="R104" s="94">
        <v>0</v>
      </c>
      <c r="S104" s="94">
        <v>0</v>
      </c>
      <c r="T104" s="28">
        <f t="shared" si="109"/>
        <v>0</v>
      </c>
      <c r="U104" s="94">
        <v>0</v>
      </c>
      <c r="V104" s="94">
        <v>0</v>
      </c>
      <c r="W104" s="94">
        <v>0</v>
      </c>
      <c r="X104" s="28">
        <f t="shared" si="110"/>
        <v>0</v>
      </c>
      <c r="Y104" s="24">
        <f t="shared" si="86"/>
        <v>0</v>
      </c>
      <c r="Z104" s="24">
        <f t="shared" si="86"/>
        <v>0</v>
      </c>
      <c r="AA104" s="24">
        <f t="shared" si="86"/>
        <v>0</v>
      </c>
      <c r="AB104" s="28">
        <f t="shared" si="85"/>
        <v>0</v>
      </c>
    </row>
    <row r="105" spans="1:28" ht="38.25" x14ac:dyDescent="0.25">
      <c r="A105" s="154" t="s">
        <v>326</v>
      </c>
      <c r="B105" s="154"/>
      <c r="C105" s="13" t="s">
        <v>292</v>
      </c>
      <c r="D105" s="13" t="s">
        <v>293</v>
      </c>
      <c r="E105" s="28">
        <v>0</v>
      </c>
      <c r="F105" s="28"/>
      <c r="G105" s="28"/>
      <c r="H105" s="28">
        <f t="shared" si="84"/>
        <v>0</v>
      </c>
      <c r="I105" s="94">
        <v>0</v>
      </c>
      <c r="J105" s="94">
        <v>0</v>
      </c>
      <c r="K105" s="94">
        <v>0</v>
      </c>
      <c r="L105" s="28">
        <f t="shared" si="107"/>
        <v>0</v>
      </c>
      <c r="M105" s="94">
        <v>0</v>
      </c>
      <c r="N105" s="94">
        <v>0</v>
      </c>
      <c r="O105" s="94">
        <v>0</v>
      </c>
      <c r="P105" s="28">
        <f t="shared" si="108"/>
        <v>0</v>
      </c>
      <c r="Q105" s="94">
        <v>0</v>
      </c>
      <c r="R105" s="94">
        <v>0</v>
      </c>
      <c r="S105" s="94">
        <v>0</v>
      </c>
      <c r="T105" s="28">
        <f t="shared" si="109"/>
        <v>0</v>
      </c>
      <c r="U105" s="94">
        <v>0</v>
      </c>
      <c r="V105" s="94">
        <v>0</v>
      </c>
      <c r="W105" s="94">
        <v>0</v>
      </c>
      <c r="X105" s="28">
        <f t="shared" si="110"/>
        <v>0</v>
      </c>
      <c r="Y105" s="24">
        <f t="shared" si="86"/>
        <v>0</v>
      </c>
      <c r="Z105" s="24">
        <f t="shared" si="86"/>
        <v>0</v>
      </c>
      <c r="AA105" s="24">
        <f t="shared" si="86"/>
        <v>0</v>
      </c>
      <c r="AB105" s="28">
        <f t="shared" si="85"/>
        <v>0</v>
      </c>
    </row>
    <row r="106" spans="1:28" ht="25.5" x14ac:dyDescent="0.25">
      <c r="A106" s="154" t="s">
        <v>327</v>
      </c>
      <c r="B106" s="154"/>
      <c r="C106" s="13" t="s">
        <v>294</v>
      </c>
      <c r="D106" s="13" t="s">
        <v>295</v>
      </c>
      <c r="E106" s="28">
        <v>0</v>
      </c>
      <c r="F106" s="28"/>
      <c r="G106" s="28"/>
      <c r="H106" s="28">
        <f t="shared" si="84"/>
        <v>0</v>
      </c>
      <c r="I106" s="94">
        <v>0</v>
      </c>
      <c r="J106" s="94">
        <v>0</v>
      </c>
      <c r="K106" s="94">
        <v>0</v>
      </c>
      <c r="L106" s="28">
        <f t="shared" si="107"/>
        <v>0</v>
      </c>
      <c r="M106" s="94">
        <v>0</v>
      </c>
      <c r="N106" s="94">
        <v>0</v>
      </c>
      <c r="O106" s="94">
        <v>0</v>
      </c>
      <c r="P106" s="28">
        <f t="shared" si="108"/>
        <v>0</v>
      </c>
      <c r="Q106" s="94">
        <v>0</v>
      </c>
      <c r="R106" s="94">
        <v>0</v>
      </c>
      <c r="S106" s="94">
        <v>0</v>
      </c>
      <c r="T106" s="28">
        <f t="shared" si="109"/>
        <v>0</v>
      </c>
      <c r="U106" s="94">
        <v>0</v>
      </c>
      <c r="V106" s="94">
        <v>0</v>
      </c>
      <c r="W106" s="94">
        <v>0</v>
      </c>
      <c r="X106" s="28">
        <f t="shared" si="110"/>
        <v>0</v>
      </c>
      <c r="Y106" s="24">
        <f t="shared" si="86"/>
        <v>0</v>
      </c>
      <c r="Z106" s="24">
        <f t="shared" si="86"/>
        <v>0</v>
      </c>
      <c r="AA106" s="24">
        <f t="shared" si="86"/>
        <v>0</v>
      </c>
      <c r="AB106" s="28">
        <f t="shared" si="85"/>
        <v>0</v>
      </c>
    </row>
    <row r="107" spans="1:28" ht="25.5" x14ac:dyDescent="0.25">
      <c r="A107" s="155" t="s">
        <v>328</v>
      </c>
      <c r="B107" s="155"/>
      <c r="C107" s="30" t="s">
        <v>392</v>
      </c>
      <c r="D107" s="30" t="s">
        <v>296</v>
      </c>
      <c r="E107" s="31">
        <f>SUM(E102:E106)</f>
        <v>0</v>
      </c>
      <c r="F107" s="31">
        <f t="shared" ref="F107:G107" si="116">SUM(F102:F106)</f>
        <v>0</v>
      </c>
      <c r="G107" s="31">
        <f t="shared" si="116"/>
        <v>0</v>
      </c>
      <c r="H107" s="31">
        <f t="shared" si="84"/>
        <v>0</v>
      </c>
      <c r="I107" s="96">
        <f>SUM(I102:I106)</f>
        <v>0</v>
      </c>
      <c r="J107" s="96">
        <f t="shared" ref="J107:K107" si="117">SUM(J102:J106)</f>
        <v>0</v>
      </c>
      <c r="K107" s="96">
        <f t="shared" si="117"/>
        <v>0</v>
      </c>
      <c r="L107" s="31">
        <f t="shared" si="107"/>
        <v>0</v>
      </c>
      <c r="M107" s="96">
        <f>SUM(M102:M106)</f>
        <v>0</v>
      </c>
      <c r="N107" s="96">
        <f t="shared" ref="N107:O107" si="118">SUM(N102:N106)</f>
        <v>0</v>
      </c>
      <c r="O107" s="96">
        <f t="shared" si="118"/>
        <v>0</v>
      </c>
      <c r="P107" s="31">
        <f t="shared" si="108"/>
        <v>0</v>
      </c>
      <c r="Q107" s="96">
        <f>SUM(Q102:Q106)</f>
        <v>0</v>
      </c>
      <c r="R107" s="96">
        <f t="shared" ref="R107:S107" si="119">SUM(R102:R106)</f>
        <v>0</v>
      </c>
      <c r="S107" s="96">
        <f t="shared" si="119"/>
        <v>0</v>
      </c>
      <c r="T107" s="31">
        <f t="shared" si="109"/>
        <v>0</v>
      </c>
      <c r="U107" s="96">
        <f>SUM(U102:U106)</f>
        <v>0</v>
      </c>
      <c r="V107" s="96">
        <f t="shared" ref="V107:W107" si="120">SUM(V102:V106)</f>
        <v>0</v>
      </c>
      <c r="W107" s="96">
        <f t="shared" si="120"/>
        <v>0</v>
      </c>
      <c r="X107" s="31">
        <f t="shared" si="110"/>
        <v>0</v>
      </c>
      <c r="Y107" s="31">
        <f t="shared" si="86"/>
        <v>0</v>
      </c>
      <c r="Z107" s="31">
        <f t="shared" si="86"/>
        <v>0</v>
      </c>
      <c r="AA107" s="31">
        <f t="shared" si="86"/>
        <v>0</v>
      </c>
      <c r="AB107" s="31">
        <f t="shared" si="85"/>
        <v>0</v>
      </c>
    </row>
    <row r="108" spans="1:28" ht="25.5" x14ac:dyDescent="0.25">
      <c r="A108" s="155" t="s">
        <v>329</v>
      </c>
      <c r="B108" s="155"/>
      <c r="C108" s="30" t="s">
        <v>30</v>
      </c>
      <c r="D108" s="30" t="s">
        <v>297</v>
      </c>
      <c r="E108" s="31">
        <v>0</v>
      </c>
      <c r="F108" s="31"/>
      <c r="G108" s="31"/>
      <c r="H108" s="31">
        <f t="shared" si="84"/>
        <v>0</v>
      </c>
      <c r="I108" s="96">
        <v>0</v>
      </c>
      <c r="J108" s="96">
        <v>0</v>
      </c>
      <c r="K108" s="96">
        <v>0</v>
      </c>
      <c r="L108" s="31">
        <f t="shared" si="107"/>
        <v>0</v>
      </c>
      <c r="M108" s="96">
        <v>0</v>
      </c>
      <c r="N108" s="96">
        <v>0</v>
      </c>
      <c r="O108" s="96">
        <v>0</v>
      </c>
      <c r="P108" s="31">
        <f t="shared" si="108"/>
        <v>0</v>
      </c>
      <c r="Q108" s="96">
        <v>0</v>
      </c>
      <c r="R108" s="96">
        <v>0</v>
      </c>
      <c r="S108" s="96">
        <v>0</v>
      </c>
      <c r="T108" s="31">
        <f t="shared" si="109"/>
        <v>0</v>
      </c>
      <c r="U108" s="96">
        <v>0</v>
      </c>
      <c r="V108" s="96">
        <v>0</v>
      </c>
      <c r="W108" s="96">
        <v>0</v>
      </c>
      <c r="X108" s="31">
        <f t="shared" si="110"/>
        <v>0</v>
      </c>
      <c r="Y108" s="31">
        <f t="shared" si="86"/>
        <v>0</v>
      </c>
      <c r="Z108" s="31">
        <f t="shared" si="86"/>
        <v>0</v>
      </c>
      <c r="AA108" s="31">
        <f t="shared" si="86"/>
        <v>0</v>
      </c>
      <c r="AB108" s="31">
        <f t="shared" si="85"/>
        <v>0</v>
      </c>
    </row>
    <row r="109" spans="1:28" ht="15" x14ac:dyDescent="0.25">
      <c r="A109" s="155" t="s">
        <v>331</v>
      </c>
      <c r="B109" s="155"/>
      <c r="C109" s="30" t="s">
        <v>298</v>
      </c>
      <c r="D109" s="30" t="s">
        <v>299</v>
      </c>
      <c r="E109" s="31">
        <v>0</v>
      </c>
      <c r="F109" s="31"/>
      <c r="G109" s="31"/>
      <c r="H109" s="31">
        <f t="shared" si="84"/>
        <v>0</v>
      </c>
      <c r="I109" s="96">
        <v>0</v>
      </c>
      <c r="J109" s="96">
        <v>0</v>
      </c>
      <c r="K109" s="96">
        <v>0</v>
      </c>
      <c r="L109" s="31">
        <f t="shared" si="107"/>
        <v>0</v>
      </c>
      <c r="M109" s="96">
        <v>0</v>
      </c>
      <c r="N109" s="96">
        <v>0</v>
      </c>
      <c r="O109" s="96">
        <v>0</v>
      </c>
      <c r="P109" s="31">
        <f t="shared" si="108"/>
        <v>0</v>
      </c>
      <c r="Q109" s="96">
        <v>0</v>
      </c>
      <c r="R109" s="96">
        <v>0</v>
      </c>
      <c r="S109" s="96">
        <v>0</v>
      </c>
      <c r="T109" s="31">
        <f t="shared" si="109"/>
        <v>0</v>
      </c>
      <c r="U109" s="96">
        <v>0</v>
      </c>
      <c r="V109" s="96">
        <v>0</v>
      </c>
      <c r="W109" s="96">
        <v>0</v>
      </c>
      <c r="X109" s="31">
        <f t="shared" si="110"/>
        <v>0</v>
      </c>
      <c r="Y109" s="31">
        <f t="shared" si="86"/>
        <v>0</v>
      </c>
      <c r="Z109" s="31">
        <f t="shared" si="86"/>
        <v>0</v>
      </c>
      <c r="AA109" s="31">
        <f t="shared" si="86"/>
        <v>0</v>
      </c>
      <c r="AB109" s="31">
        <f t="shared" si="85"/>
        <v>0</v>
      </c>
    </row>
    <row r="110" spans="1:28" ht="25.5" x14ac:dyDescent="0.25">
      <c r="A110" s="145" t="s">
        <v>385</v>
      </c>
      <c r="B110" s="145"/>
      <c r="C110" s="53" t="s">
        <v>330</v>
      </c>
      <c r="D110" s="53" t="s">
        <v>300</v>
      </c>
      <c r="E110" s="34">
        <f>E101+E107+E108+E109</f>
        <v>0</v>
      </c>
      <c r="F110" s="34">
        <f t="shared" ref="F110:G110" si="121">F101+F107+F108+F109</f>
        <v>0</v>
      </c>
      <c r="G110" s="34">
        <f t="shared" si="121"/>
        <v>222831766</v>
      </c>
      <c r="H110" s="34">
        <f t="shared" si="84"/>
        <v>222831766</v>
      </c>
      <c r="I110" s="98">
        <f>I101+I107+I108+I109</f>
        <v>0</v>
      </c>
      <c r="J110" s="98">
        <f t="shared" ref="J110:K110" si="122">J101+J107+J108+J109</f>
        <v>0</v>
      </c>
      <c r="K110" s="98">
        <f t="shared" si="122"/>
        <v>22580189</v>
      </c>
      <c r="L110" s="34">
        <f t="shared" si="107"/>
        <v>22580189</v>
      </c>
      <c r="M110" s="98">
        <f>M101+M107+M108+M109</f>
        <v>0</v>
      </c>
      <c r="N110" s="98">
        <f t="shared" ref="N110:O110" si="123">N101+N107+N108+N109</f>
        <v>0</v>
      </c>
      <c r="O110" s="98">
        <f t="shared" si="123"/>
        <v>0</v>
      </c>
      <c r="P110" s="34">
        <f t="shared" si="108"/>
        <v>0</v>
      </c>
      <c r="Q110" s="98">
        <f>Q101+Q107+Q108+Q109</f>
        <v>0</v>
      </c>
      <c r="R110" s="98">
        <f t="shared" ref="R110:S110" si="124">R101+R107+R108+R109</f>
        <v>0</v>
      </c>
      <c r="S110" s="98">
        <f t="shared" si="124"/>
        <v>0</v>
      </c>
      <c r="T110" s="34">
        <f t="shared" si="109"/>
        <v>0</v>
      </c>
      <c r="U110" s="98">
        <f>U101+U107+U108+U109</f>
        <v>0</v>
      </c>
      <c r="V110" s="98">
        <f t="shared" ref="V110:W110" si="125">V101+V107+V108+V109</f>
        <v>0</v>
      </c>
      <c r="W110" s="98">
        <f t="shared" si="125"/>
        <v>0</v>
      </c>
      <c r="X110" s="34">
        <f t="shared" si="110"/>
        <v>0</v>
      </c>
      <c r="Y110" s="34">
        <f t="shared" si="86"/>
        <v>0</v>
      </c>
      <c r="Z110" s="34">
        <f t="shared" si="86"/>
        <v>0</v>
      </c>
      <c r="AA110" s="34">
        <f t="shared" si="86"/>
        <v>245411955</v>
      </c>
      <c r="AB110" s="34">
        <f t="shared" si="85"/>
        <v>245411955</v>
      </c>
    </row>
    <row r="111" spans="1:28" ht="21.75" customHeight="1" x14ac:dyDescent="0.25">
      <c r="A111" s="163" t="s">
        <v>386</v>
      </c>
      <c r="B111" s="163"/>
      <c r="C111" s="37" t="s">
        <v>393</v>
      </c>
      <c r="D111" s="37" t="s">
        <v>332</v>
      </c>
      <c r="E111" s="38">
        <f>E80+E110</f>
        <v>0</v>
      </c>
      <c r="F111" s="38">
        <f t="shared" ref="F111:G111" si="126">F80+F110</f>
        <v>0</v>
      </c>
      <c r="G111" s="38">
        <f t="shared" si="126"/>
        <v>223594266</v>
      </c>
      <c r="H111" s="55">
        <f t="shared" si="84"/>
        <v>223594266</v>
      </c>
      <c r="I111" s="99">
        <f>I80+I110</f>
        <v>0</v>
      </c>
      <c r="J111" s="99">
        <f t="shared" ref="J111:K111" si="127">J80+J110</f>
        <v>0</v>
      </c>
      <c r="K111" s="99">
        <f t="shared" si="127"/>
        <v>22580189</v>
      </c>
      <c r="L111" s="55">
        <f t="shared" si="107"/>
        <v>22580189</v>
      </c>
      <c r="M111" s="99">
        <f>M80+M110</f>
        <v>0</v>
      </c>
      <c r="N111" s="99">
        <f t="shared" ref="N111:O111" si="128">N80+N110</f>
        <v>0</v>
      </c>
      <c r="O111" s="99">
        <f t="shared" si="128"/>
        <v>0</v>
      </c>
      <c r="P111" s="55">
        <f t="shared" si="108"/>
        <v>0</v>
      </c>
      <c r="Q111" s="99">
        <f>Q80+Q110</f>
        <v>0</v>
      </c>
      <c r="R111" s="99">
        <f t="shared" ref="R111:S111" si="129">R80+R110</f>
        <v>0</v>
      </c>
      <c r="S111" s="99">
        <f t="shared" si="129"/>
        <v>0</v>
      </c>
      <c r="T111" s="55">
        <f t="shared" si="109"/>
        <v>0</v>
      </c>
      <c r="U111" s="99">
        <f>U80+U110</f>
        <v>0</v>
      </c>
      <c r="V111" s="99">
        <f t="shared" ref="V111:W111" si="130">V80+V110</f>
        <v>0</v>
      </c>
      <c r="W111" s="99">
        <f t="shared" si="130"/>
        <v>0</v>
      </c>
      <c r="X111" s="55">
        <f t="shared" si="110"/>
        <v>0</v>
      </c>
      <c r="Y111" s="55">
        <f t="shared" si="86"/>
        <v>0</v>
      </c>
      <c r="Z111" s="55">
        <f t="shared" si="86"/>
        <v>0</v>
      </c>
      <c r="AA111" s="55">
        <f t="shared" si="86"/>
        <v>246174455</v>
      </c>
      <c r="AB111" s="55">
        <f t="shared" si="85"/>
        <v>246174455</v>
      </c>
    </row>
    <row r="112" spans="1:28" ht="15" x14ac:dyDescent="0.25">
      <c r="A112" s="21"/>
      <c r="B112" s="21"/>
      <c r="C112" s="2"/>
      <c r="D112" s="2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</row>
    <row r="113" spans="1:28" ht="15" x14ac:dyDescent="0.25">
      <c r="A113" s="21"/>
      <c r="B113" s="21"/>
      <c r="C113" s="2"/>
      <c r="D113" s="2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</row>
    <row r="114" spans="1:28" ht="15" x14ac:dyDescent="0.25">
      <c r="A114" s="21"/>
      <c r="B114" s="21"/>
      <c r="C114" s="2"/>
      <c r="D114" s="2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</row>
    <row r="115" spans="1:28" ht="15" x14ac:dyDescent="0.25">
      <c r="A115" s="162"/>
      <c r="B115" s="162"/>
      <c r="C115" s="4"/>
      <c r="D115" s="4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</row>
    <row r="116" spans="1:28" ht="15" customHeight="1" x14ac:dyDescent="0.25">
      <c r="A116" s="145" t="s">
        <v>41</v>
      </c>
      <c r="B116" s="145"/>
      <c r="C116" s="157" t="s">
        <v>360</v>
      </c>
      <c r="D116" s="157"/>
      <c r="E116" s="157"/>
      <c r="F116" s="157"/>
      <c r="G116" s="157"/>
      <c r="H116" s="157"/>
      <c r="I116" s="164"/>
      <c r="J116" s="157"/>
      <c r="K116" s="157"/>
      <c r="L116" s="157"/>
      <c r="M116" s="157"/>
      <c r="N116" s="157"/>
      <c r="O116" s="157"/>
      <c r="P116" s="157"/>
      <c r="Q116" s="157"/>
      <c r="R116" s="157"/>
      <c r="S116" s="157"/>
      <c r="T116" s="157"/>
      <c r="U116" s="157"/>
      <c r="V116" s="157"/>
      <c r="W116" s="157"/>
      <c r="X116" s="157"/>
      <c r="Y116" s="157"/>
      <c r="Z116" s="157"/>
      <c r="AA116" s="157"/>
      <c r="AB116" s="157"/>
    </row>
    <row r="117" spans="1:28" ht="15" x14ac:dyDescent="0.25">
      <c r="A117" s="145" t="s">
        <v>55</v>
      </c>
      <c r="B117" s="145"/>
      <c r="C117" s="160" t="s">
        <v>56</v>
      </c>
      <c r="D117" s="33"/>
      <c r="E117" s="158" t="str">
        <f>E6</f>
        <v>2021. évi eredeti előirányzat</v>
      </c>
      <c r="F117" s="158"/>
      <c r="G117" s="158"/>
      <c r="H117" s="158"/>
      <c r="I117" s="165" t="str">
        <f>I6</f>
        <v>2021. évi I. számú módosítás</v>
      </c>
      <c r="J117" s="158"/>
      <c r="K117" s="158"/>
      <c r="L117" s="158"/>
      <c r="M117" s="158" t="str">
        <f>M6</f>
        <v>2021. évi II. számú módosítás</v>
      </c>
      <c r="N117" s="158"/>
      <c r="O117" s="158"/>
      <c r="P117" s="158"/>
      <c r="Q117" s="158" t="str">
        <f>Q6</f>
        <v>2021. évi III. számú módosítás</v>
      </c>
      <c r="R117" s="158"/>
      <c r="S117" s="158"/>
      <c r="T117" s="158"/>
      <c r="U117" s="158" t="str">
        <f>U6</f>
        <v>2021. évi IV. számú módosítás</v>
      </c>
      <c r="V117" s="158"/>
      <c r="W117" s="158"/>
      <c r="X117" s="158"/>
      <c r="Y117" s="158" t="str">
        <f>Y6</f>
        <v>2021. évi módosított előirányzat</v>
      </c>
      <c r="Z117" s="158"/>
      <c r="AA117" s="158"/>
      <c r="AB117" s="158"/>
    </row>
    <row r="118" spans="1:28" ht="25.5" x14ac:dyDescent="0.25">
      <c r="A118" s="145"/>
      <c r="B118" s="145"/>
      <c r="C118" s="160"/>
      <c r="D118" s="33"/>
      <c r="E118" s="39" t="s">
        <v>0</v>
      </c>
      <c r="F118" s="39" t="s">
        <v>1</v>
      </c>
      <c r="G118" s="39" t="s">
        <v>2</v>
      </c>
      <c r="H118" s="39" t="s">
        <v>3</v>
      </c>
      <c r="I118" s="90" t="s">
        <v>0</v>
      </c>
      <c r="J118" s="88" t="s">
        <v>1</v>
      </c>
      <c r="K118" s="88" t="s">
        <v>2</v>
      </c>
      <c r="L118" s="88" t="s">
        <v>3</v>
      </c>
      <c r="M118" s="88" t="s">
        <v>0</v>
      </c>
      <c r="N118" s="88" t="s">
        <v>1</v>
      </c>
      <c r="O118" s="88" t="s">
        <v>2</v>
      </c>
      <c r="P118" s="88" t="s">
        <v>3</v>
      </c>
      <c r="Q118" s="88" t="s">
        <v>0</v>
      </c>
      <c r="R118" s="88" t="s">
        <v>1</v>
      </c>
      <c r="S118" s="88" t="s">
        <v>2</v>
      </c>
      <c r="T118" s="88" t="s">
        <v>3</v>
      </c>
      <c r="U118" s="88" t="s">
        <v>0</v>
      </c>
      <c r="V118" s="88" t="s">
        <v>1</v>
      </c>
      <c r="W118" s="88" t="s">
        <v>2</v>
      </c>
      <c r="X118" s="88" t="s">
        <v>3</v>
      </c>
      <c r="Y118" s="88" t="s">
        <v>0</v>
      </c>
      <c r="Z118" s="88" t="s">
        <v>1</v>
      </c>
      <c r="AA118" s="88" t="s">
        <v>2</v>
      </c>
      <c r="AB118" s="88" t="s">
        <v>3</v>
      </c>
    </row>
    <row r="119" spans="1:28" ht="15" x14ac:dyDescent="0.25">
      <c r="A119" s="145">
        <v>1</v>
      </c>
      <c r="B119" s="145"/>
      <c r="C119" s="39">
        <v>2</v>
      </c>
      <c r="D119" s="33"/>
      <c r="E119" s="39">
        <v>3</v>
      </c>
      <c r="F119" s="39">
        <v>4</v>
      </c>
      <c r="G119" s="39">
        <v>5</v>
      </c>
      <c r="H119" s="39">
        <v>6</v>
      </c>
      <c r="I119" s="90">
        <v>3</v>
      </c>
      <c r="J119" s="88">
        <v>4</v>
      </c>
      <c r="K119" s="88">
        <v>5</v>
      </c>
      <c r="L119" s="88">
        <v>6</v>
      </c>
      <c r="M119" s="88">
        <v>3</v>
      </c>
      <c r="N119" s="88">
        <v>4</v>
      </c>
      <c r="O119" s="88">
        <v>5</v>
      </c>
      <c r="P119" s="88">
        <v>6</v>
      </c>
      <c r="Q119" s="88">
        <v>3</v>
      </c>
      <c r="R119" s="88">
        <v>4</v>
      </c>
      <c r="S119" s="88">
        <v>5</v>
      </c>
      <c r="T119" s="88">
        <v>6</v>
      </c>
      <c r="U119" s="88">
        <v>3</v>
      </c>
      <c r="V119" s="88">
        <v>4</v>
      </c>
      <c r="W119" s="88">
        <v>5</v>
      </c>
      <c r="X119" s="88">
        <v>6</v>
      </c>
      <c r="Y119" s="88">
        <v>3</v>
      </c>
      <c r="Z119" s="88">
        <v>4</v>
      </c>
      <c r="AA119" s="88">
        <v>5</v>
      </c>
      <c r="AB119" s="88">
        <v>6</v>
      </c>
    </row>
    <row r="120" spans="1:28" ht="15" x14ac:dyDescent="0.25">
      <c r="A120" s="150" t="s">
        <v>40</v>
      </c>
      <c r="B120" s="150"/>
      <c r="C120" s="150"/>
      <c r="D120" s="150"/>
      <c r="E120" s="150"/>
      <c r="F120" s="150"/>
      <c r="G120" s="150"/>
      <c r="H120" s="150"/>
    </row>
    <row r="121" spans="1:28" ht="15" x14ac:dyDescent="0.25">
      <c r="A121" s="151" t="s">
        <v>84</v>
      </c>
      <c r="B121" s="151"/>
      <c r="C121" s="23" t="s">
        <v>243</v>
      </c>
      <c r="D121" s="23" t="s">
        <v>239</v>
      </c>
      <c r="E121" s="24"/>
      <c r="F121" s="24"/>
      <c r="G121" s="24">
        <v>167604068</v>
      </c>
      <c r="H121" s="24">
        <f t="shared" ref="H121:H142" si="131">E121+F121+G121</f>
        <v>167604068</v>
      </c>
      <c r="I121" s="91"/>
      <c r="J121" s="91"/>
      <c r="K121" s="91">
        <v>5972000</v>
      </c>
      <c r="L121" s="24">
        <f t="shared" ref="L121:L128" si="132">I121+J121+K121</f>
        <v>5972000</v>
      </c>
      <c r="M121" s="91"/>
      <c r="N121" s="91"/>
      <c r="O121" s="91"/>
      <c r="P121" s="24">
        <f t="shared" ref="P121:P128" si="133">M121+N121+O121</f>
        <v>0</v>
      </c>
      <c r="Q121" s="91"/>
      <c r="R121" s="91"/>
      <c r="S121" s="91"/>
      <c r="T121" s="24">
        <f t="shared" ref="T121:T128" si="134">Q121+R121+S121</f>
        <v>0</v>
      </c>
      <c r="U121" s="91"/>
      <c r="V121" s="91"/>
      <c r="W121" s="91"/>
      <c r="X121" s="24">
        <f t="shared" ref="X121:X128" si="135">U121+V121+W121</f>
        <v>0</v>
      </c>
      <c r="Y121" s="24">
        <f t="shared" ref="Y121:AA136" si="136">+E121+I121+M121+Q121+U121</f>
        <v>0</v>
      </c>
      <c r="Z121" s="24">
        <f t="shared" si="136"/>
        <v>0</v>
      </c>
      <c r="AA121" s="24">
        <f t="shared" si="136"/>
        <v>173576068</v>
      </c>
      <c r="AB121" s="24">
        <f t="shared" ref="AB121:AB144" si="137">Y121+Z121+AA121</f>
        <v>173576068</v>
      </c>
    </row>
    <row r="122" spans="1:28" ht="25.5" x14ac:dyDescent="0.25">
      <c r="A122" s="151" t="s">
        <v>85</v>
      </c>
      <c r="B122" s="151"/>
      <c r="C122" s="23" t="s">
        <v>240</v>
      </c>
      <c r="D122" s="23" t="s">
        <v>241</v>
      </c>
      <c r="E122" s="24"/>
      <c r="F122" s="24"/>
      <c r="G122" s="24">
        <v>28004628</v>
      </c>
      <c r="H122" s="24">
        <f t="shared" si="131"/>
        <v>28004628</v>
      </c>
      <c r="I122" s="91"/>
      <c r="J122" s="91"/>
      <c r="K122" s="91">
        <v>1700660</v>
      </c>
      <c r="L122" s="24">
        <f t="shared" si="132"/>
        <v>1700660</v>
      </c>
      <c r="M122" s="91"/>
      <c r="N122" s="91"/>
      <c r="O122" s="91"/>
      <c r="P122" s="24">
        <f t="shared" si="133"/>
        <v>0</v>
      </c>
      <c r="Q122" s="91"/>
      <c r="R122" s="91"/>
      <c r="S122" s="91"/>
      <c r="T122" s="24">
        <f t="shared" si="134"/>
        <v>0</v>
      </c>
      <c r="U122" s="91"/>
      <c r="V122" s="91"/>
      <c r="W122" s="91"/>
      <c r="X122" s="24">
        <f t="shared" si="135"/>
        <v>0</v>
      </c>
      <c r="Y122" s="24">
        <f t="shared" si="136"/>
        <v>0</v>
      </c>
      <c r="Z122" s="24">
        <f t="shared" si="136"/>
        <v>0</v>
      </c>
      <c r="AA122" s="24">
        <f t="shared" si="136"/>
        <v>29705288</v>
      </c>
      <c r="AB122" s="24">
        <f t="shared" si="137"/>
        <v>29705288</v>
      </c>
    </row>
    <row r="123" spans="1:28" ht="15" x14ac:dyDescent="0.25">
      <c r="A123" s="151" t="s">
        <v>86</v>
      </c>
      <c r="B123" s="151"/>
      <c r="C123" s="23" t="s">
        <v>42</v>
      </c>
      <c r="D123" s="23" t="s">
        <v>242</v>
      </c>
      <c r="E123" s="24"/>
      <c r="F123" s="24"/>
      <c r="G123" s="24">
        <v>26920930</v>
      </c>
      <c r="H123" s="24">
        <f t="shared" si="131"/>
        <v>26920930</v>
      </c>
      <c r="I123" s="91"/>
      <c r="J123" s="91"/>
      <c r="K123" s="91">
        <v>11842560</v>
      </c>
      <c r="L123" s="24">
        <f t="shared" si="132"/>
        <v>11842560</v>
      </c>
      <c r="M123" s="91"/>
      <c r="N123" s="91"/>
      <c r="O123" s="91"/>
      <c r="P123" s="24">
        <f t="shared" si="133"/>
        <v>0</v>
      </c>
      <c r="Q123" s="91"/>
      <c r="R123" s="91"/>
      <c r="S123" s="91"/>
      <c r="T123" s="24">
        <f t="shared" si="134"/>
        <v>0</v>
      </c>
      <c r="U123" s="91"/>
      <c r="V123" s="91"/>
      <c r="W123" s="91"/>
      <c r="X123" s="24">
        <f t="shared" si="135"/>
        <v>0</v>
      </c>
      <c r="Y123" s="24">
        <f t="shared" si="136"/>
        <v>0</v>
      </c>
      <c r="Z123" s="24">
        <f t="shared" si="136"/>
        <v>0</v>
      </c>
      <c r="AA123" s="24">
        <f t="shared" si="136"/>
        <v>38763490</v>
      </c>
      <c r="AB123" s="24">
        <f t="shared" si="137"/>
        <v>38763490</v>
      </c>
    </row>
    <row r="124" spans="1:28" ht="15" x14ac:dyDescent="0.25">
      <c r="A124" s="151" t="s">
        <v>87</v>
      </c>
      <c r="B124" s="151"/>
      <c r="C124" s="23" t="s">
        <v>31</v>
      </c>
      <c r="D124" s="23" t="s">
        <v>244</v>
      </c>
      <c r="E124" s="24"/>
      <c r="F124" s="24"/>
      <c r="G124" s="24"/>
      <c r="H124" s="24">
        <f t="shared" si="131"/>
        <v>0</v>
      </c>
      <c r="I124" s="91"/>
      <c r="J124" s="91"/>
      <c r="K124" s="91"/>
      <c r="L124" s="24">
        <f t="shared" si="132"/>
        <v>0</v>
      </c>
      <c r="M124" s="91"/>
      <c r="N124" s="91"/>
      <c r="O124" s="91"/>
      <c r="P124" s="24">
        <f t="shared" si="133"/>
        <v>0</v>
      </c>
      <c r="Q124" s="91"/>
      <c r="R124" s="91"/>
      <c r="S124" s="91"/>
      <c r="T124" s="24">
        <f t="shared" si="134"/>
        <v>0</v>
      </c>
      <c r="U124" s="91"/>
      <c r="V124" s="91"/>
      <c r="W124" s="91"/>
      <c r="X124" s="24">
        <f t="shared" si="135"/>
        <v>0</v>
      </c>
      <c r="Y124" s="24">
        <f t="shared" si="136"/>
        <v>0</v>
      </c>
      <c r="Z124" s="24">
        <f t="shared" si="136"/>
        <v>0</v>
      </c>
      <c r="AA124" s="24">
        <f t="shared" si="136"/>
        <v>0</v>
      </c>
      <c r="AB124" s="24">
        <f t="shared" si="137"/>
        <v>0</v>
      </c>
    </row>
    <row r="125" spans="1:28" ht="15" x14ac:dyDescent="0.25">
      <c r="A125" s="151" t="s">
        <v>88</v>
      </c>
      <c r="B125" s="151"/>
      <c r="C125" s="23" t="s">
        <v>246</v>
      </c>
      <c r="D125" s="23" t="s">
        <v>245</v>
      </c>
      <c r="E125" s="24"/>
      <c r="F125" s="24"/>
      <c r="G125" s="24"/>
      <c r="H125" s="24">
        <f t="shared" si="131"/>
        <v>0</v>
      </c>
      <c r="I125" s="91"/>
      <c r="J125" s="91"/>
      <c r="K125" s="91"/>
      <c r="L125" s="24">
        <f t="shared" si="132"/>
        <v>0</v>
      </c>
      <c r="M125" s="91"/>
      <c r="N125" s="91"/>
      <c r="O125" s="91"/>
      <c r="P125" s="24">
        <f t="shared" si="133"/>
        <v>0</v>
      </c>
      <c r="Q125" s="91"/>
      <c r="R125" s="91"/>
      <c r="S125" s="91"/>
      <c r="T125" s="24">
        <f t="shared" si="134"/>
        <v>0</v>
      </c>
      <c r="U125" s="91"/>
      <c r="V125" s="91"/>
      <c r="W125" s="91"/>
      <c r="X125" s="24">
        <f t="shared" si="135"/>
        <v>0</v>
      </c>
      <c r="Y125" s="24">
        <f t="shared" si="136"/>
        <v>0</v>
      </c>
      <c r="Z125" s="24">
        <f t="shared" si="136"/>
        <v>0</v>
      </c>
      <c r="AA125" s="24">
        <f t="shared" si="136"/>
        <v>0</v>
      </c>
      <c r="AB125" s="24">
        <f t="shared" si="137"/>
        <v>0</v>
      </c>
    </row>
    <row r="126" spans="1:28" ht="15" x14ac:dyDescent="0.25">
      <c r="A126" s="151" t="s">
        <v>89</v>
      </c>
      <c r="B126" s="151"/>
      <c r="C126" s="23" t="s">
        <v>248</v>
      </c>
      <c r="D126" s="23" t="s">
        <v>247</v>
      </c>
      <c r="E126" s="24"/>
      <c r="F126" s="24"/>
      <c r="G126" s="24">
        <v>1064640</v>
      </c>
      <c r="H126" s="24">
        <f t="shared" si="131"/>
        <v>1064640</v>
      </c>
      <c r="I126" s="91"/>
      <c r="J126" s="91"/>
      <c r="K126" s="91">
        <v>3064969</v>
      </c>
      <c r="L126" s="24">
        <f t="shared" si="132"/>
        <v>3064969</v>
      </c>
      <c r="M126" s="91"/>
      <c r="N126" s="91"/>
      <c r="O126" s="91"/>
      <c r="P126" s="24">
        <f t="shared" si="133"/>
        <v>0</v>
      </c>
      <c r="Q126" s="91"/>
      <c r="R126" s="91"/>
      <c r="S126" s="91"/>
      <c r="T126" s="24">
        <f t="shared" si="134"/>
        <v>0</v>
      </c>
      <c r="U126" s="91"/>
      <c r="V126" s="91"/>
      <c r="W126" s="91"/>
      <c r="X126" s="24">
        <f t="shared" si="135"/>
        <v>0</v>
      </c>
      <c r="Y126" s="24">
        <f t="shared" si="136"/>
        <v>0</v>
      </c>
      <c r="Z126" s="24">
        <f t="shared" si="136"/>
        <v>0</v>
      </c>
      <c r="AA126" s="24">
        <f t="shared" si="136"/>
        <v>4129609</v>
      </c>
      <c r="AB126" s="24">
        <f t="shared" si="137"/>
        <v>4129609</v>
      </c>
    </row>
    <row r="127" spans="1:28" ht="15" x14ac:dyDescent="0.25">
      <c r="A127" s="151" t="s">
        <v>90</v>
      </c>
      <c r="B127" s="151"/>
      <c r="C127" s="23" t="s">
        <v>32</v>
      </c>
      <c r="D127" s="23" t="s">
        <v>249</v>
      </c>
      <c r="E127" s="24"/>
      <c r="F127" s="24"/>
      <c r="G127" s="24"/>
      <c r="H127" s="24">
        <f t="shared" si="131"/>
        <v>0</v>
      </c>
      <c r="I127" s="91"/>
      <c r="J127" s="91"/>
      <c r="K127" s="91"/>
      <c r="L127" s="24">
        <f t="shared" si="132"/>
        <v>0</v>
      </c>
      <c r="M127" s="91"/>
      <c r="N127" s="91"/>
      <c r="O127" s="91"/>
      <c r="P127" s="24">
        <f t="shared" si="133"/>
        <v>0</v>
      </c>
      <c r="Q127" s="91"/>
      <c r="R127" s="91"/>
      <c r="S127" s="91"/>
      <c r="T127" s="24">
        <f t="shared" si="134"/>
        <v>0</v>
      </c>
      <c r="U127" s="91"/>
      <c r="V127" s="91"/>
      <c r="W127" s="91"/>
      <c r="X127" s="24">
        <f t="shared" si="135"/>
        <v>0</v>
      </c>
      <c r="Y127" s="24">
        <f t="shared" si="136"/>
        <v>0</v>
      </c>
      <c r="Z127" s="24">
        <f t="shared" si="136"/>
        <v>0</v>
      </c>
      <c r="AA127" s="24">
        <f t="shared" si="136"/>
        <v>0</v>
      </c>
      <c r="AB127" s="24">
        <f t="shared" si="137"/>
        <v>0</v>
      </c>
    </row>
    <row r="128" spans="1:28" ht="15" x14ac:dyDescent="0.25">
      <c r="A128" s="151" t="s">
        <v>91</v>
      </c>
      <c r="B128" s="151"/>
      <c r="C128" s="23" t="s">
        <v>251</v>
      </c>
      <c r="D128" s="23" t="s">
        <v>250</v>
      </c>
      <c r="E128" s="24"/>
      <c r="F128" s="24"/>
      <c r="G128" s="24"/>
      <c r="H128" s="24">
        <f t="shared" si="131"/>
        <v>0</v>
      </c>
      <c r="I128" s="91"/>
      <c r="J128" s="91"/>
      <c r="K128" s="91"/>
      <c r="L128" s="24">
        <f t="shared" si="132"/>
        <v>0</v>
      </c>
      <c r="M128" s="91"/>
      <c r="N128" s="91"/>
      <c r="O128" s="91"/>
      <c r="P128" s="24">
        <f t="shared" si="133"/>
        <v>0</v>
      </c>
      <c r="Q128" s="91"/>
      <c r="R128" s="91"/>
      <c r="S128" s="91"/>
      <c r="T128" s="24">
        <f t="shared" si="134"/>
        <v>0</v>
      </c>
      <c r="U128" s="91"/>
      <c r="V128" s="91"/>
      <c r="W128" s="91"/>
      <c r="X128" s="24">
        <f t="shared" si="135"/>
        <v>0</v>
      </c>
      <c r="Y128" s="24">
        <f t="shared" si="136"/>
        <v>0</v>
      </c>
      <c r="Z128" s="24">
        <f t="shared" si="136"/>
        <v>0</v>
      </c>
      <c r="AA128" s="24">
        <f t="shared" si="136"/>
        <v>0</v>
      </c>
      <c r="AB128" s="24">
        <f t="shared" si="137"/>
        <v>0</v>
      </c>
    </row>
    <row r="129" spans="1:28" ht="25.5" x14ac:dyDescent="0.25">
      <c r="A129" s="145" t="s">
        <v>92</v>
      </c>
      <c r="B129" s="145"/>
      <c r="C129" s="33" t="s">
        <v>253</v>
      </c>
      <c r="D129" s="33" t="s">
        <v>252</v>
      </c>
      <c r="E129" s="34">
        <f>SUM(E121:E128)</f>
        <v>0</v>
      </c>
      <c r="F129" s="34">
        <f t="shared" ref="F129:H129" si="138">SUM(F121:F128)</f>
        <v>0</v>
      </c>
      <c r="G129" s="34">
        <f t="shared" si="138"/>
        <v>223594266</v>
      </c>
      <c r="H129" s="34">
        <f t="shared" si="138"/>
        <v>223594266</v>
      </c>
      <c r="I129" s="98">
        <f>SUM(I121:I128)</f>
        <v>0</v>
      </c>
      <c r="J129" s="98">
        <f t="shared" ref="J129:K129" si="139">SUM(J121:J128)</f>
        <v>0</v>
      </c>
      <c r="K129" s="98">
        <f t="shared" si="139"/>
        <v>22580189</v>
      </c>
      <c r="L129" s="34">
        <f>SUM(L121:L128)</f>
        <v>22580189</v>
      </c>
      <c r="M129" s="98">
        <f>SUM(M121:M128)</f>
        <v>0</v>
      </c>
      <c r="N129" s="98">
        <f t="shared" ref="N129:O129" si="140">SUM(N121:N128)</f>
        <v>0</v>
      </c>
      <c r="O129" s="98">
        <f t="shared" si="140"/>
        <v>0</v>
      </c>
      <c r="P129" s="34">
        <f>SUM(P121:P128)</f>
        <v>0</v>
      </c>
      <c r="Q129" s="98">
        <f>SUM(Q121:Q128)</f>
        <v>0</v>
      </c>
      <c r="R129" s="98">
        <f t="shared" ref="R129:S129" si="141">SUM(R121:R128)</f>
        <v>0</v>
      </c>
      <c r="S129" s="98">
        <f t="shared" si="141"/>
        <v>0</v>
      </c>
      <c r="T129" s="34">
        <f>SUM(T121:T128)</f>
        <v>0</v>
      </c>
      <c r="U129" s="98">
        <f>SUM(U121:U128)</f>
        <v>0</v>
      </c>
      <c r="V129" s="98">
        <f t="shared" ref="V129:W129" si="142">SUM(V121:V128)</f>
        <v>0</v>
      </c>
      <c r="W129" s="98">
        <f t="shared" si="142"/>
        <v>0</v>
      </c>
      <c r="X129" s="34">
        <f>SUM(X121:X128)</f>
        <v>0</v>
      </c>
      <c r="Y129" s="24">
        <f t="shared" si="136"/>
        <v>0</v>
      </c>
      <c r="Z129" s="24">
        <f t="shared" si="136"/>
        <v>0</v>
      </c>
      <c r="AA129" s="24">
        <f t="shared" si="136"/>
        <v>246174455</v>
      </c>
      <c r="AB129" s="24">
        <f t="shared" si="137"/>
        <v>246174455</v>
      </c>
    </row>
    <row r="130" spans="1:28" ht="25.5" x14ac:dyDescent="0.25">
      <c r="A130" s="151" t="s">
        <v>93</v>
      </c>
      <c r="B130" s="151"/>
      <c r="C130" s="23" t="s">
        <v>352</v>
      </c>
      <c r="D130" s="23" t="s">
        <v>335</v>
      </c>
      <c r="E130" s="24"/>
      <c r="F130" s="24"/>
      <c r="G130" s="24"/>
      <c r="H130" s="24">
        <f t="shared" si="131"/>
        <v>0</v>
      </c>
      <c r="I130" s="91"/>
      <c r="J130" s="91"/>
      <c r="K130" s="91"/>
      <c r="L130" s="24">
        <f t="shared" ref="L130:L138" si="143">I130+J130+K130</f>
        <v>0</v>
      </c>
      <c r="M130" s="91"/>
      <c r="N130" s="91"/>
      <c r="O130" s="91"/>
      <c r="P130" s="24">
        <f t="shared" ref="P130:P138" si="144">M130+N130+O130</f>
        <v>0</v>
      </c>
      <c r="Q130" s="91"/>
      <c r="R130" s="91"/>
      <c r="S130" s="91"/>
      <c r="T130" s="24">
        <f t="shared" ref="T130:T138" si="145">Q130+R130+S130</f>
        <v>0</v>
      </c>
      <c r="U130" s="91"/>
      <c r="V130" s="91"/>
      <c r="W130" s="91"/>
      <c r="X130" s="24">
        <f t="shared" ref="X130:X138" si="146">U130+V130+W130</f>
        <v>0</v>
      </c>
      <c r="Y130" s="24">
        <f t="shared" si="136"/>
        <v>0</v>
      </c>
      <c r="Z130" s="24">
        <f t="shared" si="136"/>
        <v>0</v>
      </c>
      <c r="AA130" s="24">
        <f t="shared" si="136"/>
        <v>0</v>
      </c>
      <c r="AB130" s="24">
        <f t="shared" si="137"/>
        <v>0</v>
      </c>
    </row>
    <row r="131" spans="1:28" ht="15" x14ac:dyDescent="0.25">
      <c r="A131" s="151" t="s">
        <v>94</v>
      </c>
      <c r="B131" s="151"/>
      <c r="C131" s="23" t="s">
        <v>353</v>
      </c>
      <c r="D131" s="23" t="s">
        <v>336</v>
      </c>
      <c r="E131" s="24"/>
      <c r="F131" s="24"/>
      <c r="G131" s="24"/>
      <c r="H131" s="24">
        <f t="shared" si="131"/>
        <v>0</v>
      </c>
      <c r="I131" s="91"/>
      <c r="J131" s="91"/>
      <c r="K131" s="91"/>
      <c r="L131" s="24">
        <f t="shared" si="143"/>
        <v>0</v>
      </c>
      <c r="M131" s="91"/>
      <c r="N131" s="91"/>
      <c r="O131" s="91"/>
      <c r="P131" s="24">
        <f t="shared" si="144"/>
        <v>0</v>
      </c>
      <c r="Q131" s="91"/>
      <c r="R131" s="91"/>
      <c r="S131" s="91"/>
      <c r="T131" s="24">
        <f t="shared" si="145"/>
        <v>0</v>
      </c>
      <c r="U131" s="91"/>
      <c r="V131" s="91"/>
      <c r="W131" s="91"/>
      <c r="X131" s="24">
        <f t="shared" si="146"/>
        <v>0</v>
      </c>
      <c r="Y131" s="24">
        <f t="shared" si="136"/>
        <v>0</v>
      </c>
      <c r="Z131" s="24">
        <f t="shared" si="136"/>
        <v>0</v>
      </c>
      <c r="AA131" s="24">
        <f t="shared" si="136"/>
        <v>0</v>
      </c>
      <c r="AB131" s="24">
        <f t="shared" si="137"/>
        <v>0</v>
      </c>
    </row>
    <row r="132" spans="1:28" ht="25.5" x14ac:dyDescent="0.25">
      <c r="A132" s="151" t="s">
        <v>95</v>
      </c>
      <c r="B132" s="151"/>
      <c r="C132" s="23" t="s">
        <v>35</v>
      </c>
      <c r="D132" s="23" t="s">
        <v>337</v>
      </c>
      <c r="E132" s="24"/>
      <c r="F132" s="24"/>
      <c r="G132" s="24"/>
      <c r="H132" s="24">
        <f t="shared" si="131"/>
        <v>0</v>
      </c>
      <c r="I132" s="91"/>
      <c r="J132" s="91"/>
      <c r="K132" s="91"/>
      <c r="L132" s="24">
        <f t="shared" si="143"/>
        <v>0</v>
      </c>
      <c r="M132" s="91"/>
      <c r="N132" s="91"/>
      <c r="O132" s="91"/>
      <c r="P132" s="24">
        <f t="shared" si="144"/>
        <v>0</v>
      </c>
      <c r="Q132" s="91"/>
      <c r="R132" s="91"/>
      <c r="S132" s="91"/>
      <c r="T132" s="24">
        <f t="shared" si="145"/>
        <v>0</v>
      </c>
      <c r="U132" s="91"/>
      <c r="V132" s="91"/>
      <c r="W132" s="91"/>
      <c r="X132" s="24">
        <f t="shared" si="146"/>
        <v>0</v>
      </c>
      <c r="Y132" s="24">
        <f t="shared" si="136"/>
        <v>0</v>
      </c>
      <c r="Z132" s="24">
        <f t="shared" si="136"/>
        <v>0</v>
      </c>
      <c r="AA132" s="24">
        <f t="shared" si="136"/>
        <v>0</v>
      </c>
      <c r="AB132" s="24">
        <f t="shared" si="137"/>
        <v>0</v>
      </c>
    </row>
    <row r="133" spans="1:28" ht="25.5" x14ac:dyDescent="0.25">
      <c r="A133" s="151" t="s">
        <v>96</v>
      </c>
      <c r="B133" s="151"/>
      <c r="C133" s="23" t="s">
        <v>36</v>
      </c>
      <c r="D133" s="23" t="s">
        <v>338</v>
      </c>
      <c r="E133" s="24"/>
      <c r="F133" s="24"/>
      <c r="G133" s="24"/>
      <c r="H133" s="24">
        <f t="shared" si="131"/>
        <v>0</v>
      </c>
      <c r="I133" s="91"/>
      <c r="J133" s="91"/>
      <c r="K133" s="91"/>
      <c r="L133" s="24">
        <f t="shared" si="143"/>
        <v>0</v>
      </c>
      <c r="M133" s="91"/>
      <c r="N133" s="91"/>
      <c r="O133" s="91"/>
      <c r="P133" s="24">
        <f t="shared" si="144"/>
        <v>0</v>
      </c>
      <c r="Q133" s="91"/>
      <c r="R133" s="91"/>
      <c r="S133" s="91"/>
      <c r="T133" s="24">
        <f t="shared" si="145"/>
        <v>0</v>
      </c>
      <c r="U133" s="91"/>
      <c r="V133" s="91"/>
      <c r="W133" s="91"/>
      <c r="X133" s="24">
        <f t="shared" si="146"/>
        <v>0</v>
      </c>
      <c r="Y133" s="24">
        <f t="shared" si="136"/>
        <v>0</v>
      </c>
      <c r="Z133" s="24">
        <f t="shared" si="136"/>
        <v>0</v>
      </c>
      <c r="AA133" s="24">
        <f t="shared" si="136"/>
        <v>0</v>
      </c>
      <c r="AB133" s="24">
        <f t="shared" si="137"/>
        <v>0</v>
      </c>
    </row>
    <row r="134" spans="1:28" ht="25.5" x14ac:dyDescent="0.25">
      <c r="A134" s="151" t="s">
        <v>62</v>
      </c>
      <c r="B134" s="151"/>
      <c r="C134" s="23" t="s">
        <v>339</v>
      </c>
      <c r="D134" s="23" t="s">
        <v>340</v>
      </c>
      <c r="E134" s="24"/>
      <c r="F134" s="24"/>
      <c r="G134" s="24"/>
      <c r="H134" s="24">
        <f t="shared" si="131"/>
        <v>0</v>
      </c>
      <c r="I134" s="91"/>
      <c r="J134" s="91"/>
      <c r="K134" s="91"/>
      <c r="L134" s="24">
        <f t="shared" si="143"/>
        <v>0</v>
      </c>
      <c r="M134" s="91"/>
      <c r="N134" s="91"/>
      <c r="O134" s="91"/>
      <c r="P134" s="24">
        <f t="shared" si="144"/>
        <v>0</v>
      </c>
      <c r="Q134" s="91"/>
      <c r="R134" s="91"/>
      <c r="S134" s="91"/>
      <c r="T134" s="24">
        <f t="shared" si="145"/>
        <v>0</v>
      </c>
      <c r="U134" s="91"/>
      <c r="V134" s="91"/>
      <c r="W134" s="91"/>
      <c r="X134" s="24">
        <f t="shared" si="146"/>
        <v>0</v>
      </c>
      <c r="Y134" s="24">
        <f t="shared" si="136"/>
        <v>0</v>
      </c>
      <c r="Z134" s="24">
        <f t="shared" si="136"/>
        <v>0</v>
      </c>
      <c r="AA134" s="24">
        <f t="shared" si="136"/>
        <v>0</v>
      </c>
      <c r="AB134" s="24">
        <f t="shared" si="137"/>
        <v>0</v>
      </c>
    </row>
    <row r="135" spans="1:28" ht="25.5" x14ac:dyDescent="0.25">
      <c r="A135" s="151" t="s">
        <v>102</v>
      </c>
      <c r="B135" s="151"/>
      <c r="C135" s="23" t="s">
        <v>341</v>
      </c>
      <c r="D135" s="23" t="s">
        <v>342</v>
      </c>
      <c r="E135" s="24"/>
      <c r="F135" s="24"/>
      <c r="G135" s="24"/>
      <c r="H135" s="24">
        <f t="shared" si="131"/>
        <v>0</v>
      </c>
      <c r="I135" s="91"/>
      <c r="J135" s="91"/>
      <c r="K135" s="91"/>
      <c r="L135" s="24">
        <f t="shared" si="143"/>
        <v>0</v>
      </c>
      <c r="M135" s="91"/>
      <c r="N135" s="91"/>
      <c r="O135" s="91"/>
      <c r="P135" s="24">
        <f t="shared" si="144"/>
        <v>0</v>
      </c>
      <c r="Q135" s="91"/>
      <c r="R135" s="91"/>
      <c r="S135" s="91"/>
      <c r="T135" s="24">
        <f t="shared" si="145"/>
        <v>0</v>
      </c>
      <c r="U135" s="91"/>
      <c r="V135" s="91"/>
      <c r="W135" s="91"/>
      <c r="X135" s="24">
        <f t="shared" si="146"/>
        <v>0</v>
      </c>
      <c r="Y135" s="24">
        <f t="shared" si="136"/>
        <v>0</v>
      </c>
      <c r="Z135" s="24">
        <f t="shared" si="136"/>
        <v>0</v>
      </c>
      <c r="AA135" s="24">
        <f t="shared" si="136"/>
        <v>0</v>
      </c>
      <c r="AB135" s="24">
        <f t="shared" si="137"/>
        <v>0</v>
      </c>
    </row>
    <row r="136" spans="1:28" ht="15" x14ac:dyDescent="0.25">
      <c r="A136" s="151" t="s">
        <v>103</v>
      </c>
      <c r="B136" s="151"/>
      <c r="C136" s="23" t="s">
        <v>37</v>
      </c>
      <c r="D136" s="23" t="s">
        <v>343</v>
      </c>
      <c r="E136" s="24"/>
      <c r="F136" s="24"/>
      <c r="G136" s="24"/>
      <c r="H136" s="24">
        <f t="shared" si="131"/>
        <v>0</v>
      </c>
      <c r="I136" s="91"/>
      <c r="J136" s="91"/>
      <c r="K136" s="91"/>
      <c r="L136" s="24">
        <f t="shared" si="143"/>
        <v>0</v>
      </c>
      <c r="M136" s="91"/>
      <c r="N136" s="91"/>
      <c r="O136" s="91"/>
      <c r="P136" s="24">
        <f t="shared" si="144"/>
        <v>0</v>
      </c>
      <c r="Q136" s="91"/>
      <c r="R136" s="91"/>
      <c r="S136" s="91"/>
      <c r="T136" s="24">
        <f t="shared" si="145"/>
        <v>0</v>
      </c>
      <c r="U136" s="91"/>
      <c r="V136" s="91"/>
      <c r="W136" s="91"/>
      <c r="X136" s="24">
        <f t="shared" si="146"/>
        <v>0</v>
      </c>
      <c r="Y136" s="24">
        <f t="shared" si="136"/>
        <v>0</v>
      </c>
      <c r="Z136" s="24">
        <f t="shared" si="136"/>
        <v>0</v>
      </c>
      <c r="AA136" s="24">
        <f t="shared" si="136"/>
        <v>0</v>
      </c>
      <c r="AB136" s="24">
        <f t="shared" si="137"/>
        <v>0</v>
      </c>
    </row>
    <row r="137" spans="1:28" ht="25.5" x14ac:dyDescent="0.25">
      <c r="A137" s="151" t="s">
        <v>104</v>
      </c>
      <c r="B137" s="151"/>
      <c r="C137" s="23" t="s">
        <v>344</v>
      </c>
      <c r="D137" s="23" t="s">
        <v>345</v>
      </c>
      <c r="E137" s="24"/>
      <c r="F137" s="24"/>
      <c r="G137" s="24"/>
      <c r="H137" s="24">
        <f t="shared" si="131"/>
        <v>0</v>
      </c>
      <c r="I137" s="91"/>
      <c r="J137" s="91"/>
      <c r="K137" s="91"/>
      <c r="L137" s="24">
        <f t="shared" si="143"/>
        <v>0</v>
      </c>
      <c r="M137" s="91"/>
      <c r="N137" s="91"/>
      <c r="O137" s="91"/>
      <c r="P137" s="24">
        <f t="shared" si="144"/>
        <v>0</v>
      </c>
      <c r="Q137" s="91"/>
      <c r="R137" s="91"/>
      <c r="S137" s="91"/>
      <c r="T137" s="24">
        <f t="shared" si="145"/>
        <v>0</v>
      </c>
      <c r="U137" s="91"/>
      <c r="V137" s="91"/>
      <c r="W137" s="91"/>
      <c r="X137" s="24">
        <f t="shared" si="146"/>
        <v>0</v>
      </c>
      <c r="Y137" s="24">
        <f t="shared" ref="Y137:AA144" si="147">+E137+I137+M137+Q137+U137</f>
        <v>0</v>
      </c>
      <c r="Z137" s="24">
        <f t="shared" si="147"/>
        <v>0</v>
      </c>
      <c r="AA137" s="24">
        <f t="shared" si="147"/>
        <v>0</v>
      </c>
      <c r="AB137" s="24">
        <f t="shared" si="137"/>
        <v>0</v>
      </c>
    </row>
    <row r="138" spans="1:28" ht="15" x14ac:dyDescent="0.25">
      <c r="A138" s="151" t="s">
        <v>105</v>
      </c>
      <c r="B138" s="151"/>
      <c r="C138" s="23" t="s">
        <v>354</v>
      </c>
      <c r="D138" s="23" t="s">
        <v>346</v>
      </c>
      <c r="E138" s="24">
        <v>0</v>
      </c>
      <c r="F138" s="24"/>
      <c r="G138" s="24"/>
      <c r="H138" s="24">
        <f t="shared" si="131"/>
        <v>0</v>
      </c>
      <c r="I138" s="91">
        <v>0</v>
      </c>
      <c r="J138" s="91">
        <v>0</v>
      </c>
      <c r="K138" s="91">
        <v>0</v>
      </c>
      <c r="L138" s="24">
        <f t="shared" si="143"/>
        <v>0</v>
      </c>
      <c r="M138" s="91">
        <v>0</v>
      </c>
      <c r="N138" s="91">
        <v>0</v>
      </c>
      <c r="O138" s="91">
        <v>0</v>
      </c>
      <c r="P138" s="24">
        <f t="shared" si="144"/>
        <v>0</v>
      </c>
      <c r="Q138" s="91">
        <v>0</v>
      </c>
      <c r="R138" s="91">
        <v>0</v>
      </c>
      <c r="S138" s="91">
        <v>0</v>
      </c>
      <c r="T138" s="24">
        <f t="shared" si="145"/>
        <v>0</v>
      </c>
      <c r="U138" s="91">
        <v>0</v>
      </c>
      <c r="V138" s="91">
        <v>0</v>
      </c>
      <c r="W138" s="91">
        <v>0</v>
      </c>
      <c r="X138" s="24">
        <f t="shared" si="146"/>
        <v>0</v>
      </c>
      <c r="Y138" s="24">
        <f t="shared" si="147"/>
        <v>0</v>
      </c>
      <c r="Z138" s="24">
        <f t="shared" si="147"/>
        <v>0</v>
      </c>
      <c r="AA138" s="24">
        <f t="shared" si="147"/>
        <v>0</v>
      </c>
      <c r="AB138" s="24">
        <f t="shared" si="137"/>
        <v>0</v>
      </c>
    </row>
    <row r="139" spans="1:28" ht="25.5" x14ac:dyDescent="0.25">
      <c r="A139" s="155" t="s">
        <v>112</v>
      </c>
      <c r="B139" s="155"/>
      <c r="C139" s="30" t="s">
        <v>355</v>
      </c>
      <c r="D139" s="30" t="s">
        <v>333</v>
      </c>
      <c r="E139" s="31">
        <f>SUM(E130:E138)</f>
        <v>0</v>
      </c>
      <c r="F139" s="31">
        <f t="shared" ref="F139:H139" si="148">SUM(F130:F138)</f>
        <v>0</v>
      </c>
      <c r="G139" s="31">
        <f t="shared" si="148"/>
        <v>0</v>
      </c>
      <c r="H139" s="31">
        <f t="shared" si="148"/>
        <v>0</v>
      </c>
      <c r="I139" s="96">
        <f>SUM(I130:I138)</f>
        <v>0</v>
      </c>
      <c r="J139" s="96">
        <f t="shared" ref="J139:L139" si="149">SUM(J130:J138)</f>
        <v>0</v>
      </c>
      <c r="K139" s="96">
        <f t="shared" si="149"/>
        <v>0</v>
      </c>
      <c r="L139" s="31">
        <f t="shared" si="149"/>
        <v>0</v>
      </c>
      <c r="M139" s="96">
        <f>SUM(M130:M138)</f>
        <v>0</v>
      </c>
      <c r="N139" s="96">
        <f t="shared" ref="N139:P139" si="150">SUM(N130:N138)</f>
        <v>0</v>
      </c>
      <c r="O139" s="96">
        <f t="shared" si="150"/>
        <v>0</v>
      </c>
      <c r="P139" s="31">
        <f t="shared" si="150"/>
        <v>0</v>
      </c>
      <c r="Q139" s="96">
        <f>SUM(Q130:Q138)</f>
        <v>0</v>
      </c>
      <c r="R139" s="96">
        <f t="shared" ref="R139:T139" si="151">SUM(R130:R138)</f>
        <v>0</v>
      </c>
      <c r="S139" s="96">
        <f t="shared" si="151"/>
        <v>0</v>
      </c>
      <c r="T139" s="31">
        <f t="shared" si="151"/>
        <v>0</v>
      </c>
      <c r="U139" s="96">
        <f>SUM(U130:U138)</f>
        <v>0</v>
      </c>
      <c r="V139" s="96">
        <f t="shared" ref="V139:X139" si="152">SUM(V130:V138)</f>
        <v>0</v>
      </c>
      <c r="W139" s="96">
        <f t="shared" si="152"/>
        <v>0</v>
      </c>
      <c r="X139" s="31">
        <f t="shared" si="152"/>
        <v>0</v>
      </c>
      <c r="Y139" s="31">
        <f t="shared" si="147"/>
        <v>0</v>
      </c>
      <c r="Z139" s="31">
        <f t="shared" si="147"/>
        <v>0</v>
      </c>
      <c r="AA139" s="31">
        <f t="shared" si="147"/>
        <v>0</v>
      </c>
      <c r="AB139" s="31">
        <f t="shared" si="137"/>
        <v>0</v>
      </c>
    </row>
    <row r="140" spans="1:28" ht="15" x14ac:dyDescent="0.25">
      <c r="A140" s="155" t="s">
        <v>113</v>
      </c>
      <c r="B140" s="155"/>
      <c r="C140" s="30" t="s">
        <v>356</v>
      </c>
      <c r="D140" s="30" t="s">
        <v>334</v>
      </c>
      <c r="E140" s="31">
        <v>0</v>
      </c>
      <c r="F140" s="31"/>
      <c r="G140" s="31"/>
      <c r="H140" s="31">
        <f t="shared" si="131"/>
        <v>0</v>
      </c>
      <c r="I140" s="96">
        <v>0</v>
      </c>
      <c r="J140" s="96">
        <v>0</v>
      </c>
      <c r="K140" s="96">
        <v>0</v>
      </c>
      <c r="L140" s="31">
        <f t="shared" ref="L140:L142" si="153">I140+J140+K140</f>
        <v>0</v>
      </c>
      <c r="M140" s="96">
        <v>0</v>
      </c>
      <c r="N140" s="96">
        <v>0</v>
      </c>
      <c r="O140" s="96">
        <v>0</v>
      </c>
      <c r="P140" s="31">
        <f t="shared" ref="P140:P142" si="154">M140+N140+O140</f>
        <v>0</v>
      </c>
      <c r="Q140" s="96">
        <v>0</v>
      </c>
      <c r="R140" s="96">
        <v>0</v>
      </c>
      <c r="S140" s="96">
        <v>0</v>
      </c>
      <c r="T140" s="31">
        <f t="shared" ref="T140:T142" si="155">Q140+R140+S140</f>
        <v>0</v>
      </c>
      <c r="U140" s="96">
        <v>0</v>
      </c>
      <c r="V140" s="96">
        <v>0</v>
      </c>
      <c r="W140" s="96">
        <v>0</v>
      </c>
      <c r="X140" s="31">
        <f t="shared" ref="X140:X142" si="156">U140+V140+W140</f>
        <v>0</v>
      </c>
      <c r="Y140" s="31">
        <f t="shared" si="147"/>
        <v>0</v>
      </c>
      <c r="Z140" s="31">
        <f t="shared" si="147"/>
        <v>0</v>
      </c>
      <c r="AA140" s="31">
        <f t="shared" si="147"/>
        <v>0</v>
      </c>
      <c r="AB140" s="31">
        <f t="shared" si="137"/>
        <v>0</v>
      </c>
    </row>
    <row r="141" spans="1:28" ht="25.5" x14ac:dyDescent="0.25">
      <c r="A141" s="155" t="s">
        <v>114</v>
      </c>
      <c r="B141" s="155"/>
      <c r="C141" s="30" t="s">
        <v>347</v>
      </c>
      <c r="D141" s="30" t="s">
        <v>348</v>
      </c>
      <c r="E141" s="31"/>
      <c r="F141" s="31"/>
      <c r="G141" s="31"/>
      <c r="H141" s="31">
        <f t="shared" si="131"/>
        <v>0</v>
      </c>
      <c r="I141" s="96"/>
      <c r="J141" s="96"/>
      <c r="K141" s="96"/>
      <c r="L141" s="31">
        <f t="shared" si="153"/>
        <v>0</v>
      </c>
      <c r="M141" s="96"/>
      <c r="N141" s="96"/>
      <c r="O141" s="96"/>
      <c r="P141" s="31">
        <f t="shared" si="154"/>
        <v>0</v>
      </c>
      <c r="Q141" s="96"/>
      <c r="R141" s="96"/>
      <c r="S141" s="96"/>
      <c r="T141" s="31">
        <f t="shared" si="155"/>
        <v>0</v>
      </c>
      <c r="U141" s="96"/>
      <c r="V141" s="96"/>
      <c r="W141" s="96"/>
      <c r="X141" s="31">
        <f t="shared" si="156"/>
        <v>0</v>
      </c>
      <c r="Y141" s="31">
        <f t="shared" si="147"/>
        <v>0</v>
      </c>
      <c r="Z141" s="31">
        <f t="shared" si="147"/>
        <v>0</v>
      </c>
      <c r="AA141" s="31">
        <f t="shared" si="147"/>
        <v>0</v>
      </c>
      <c r="AB141" s="31">
        <f t="shared" si="137"/>
        <v>0</v>
      </c>
    </row>
    <row r="142" spans="1:28" ht="15" x14ac:dyDescent="0.25">
      <c r="A142" s="155" t="s">
        <v>119</v>
      </c>
      <c r="B142" s="155"/>
      <c r="C142" s="30" t="s">
        <v>349</v>
      </c>
      <c r="D142" s="30" t="s">
        <v>350</v>
      </c>
      <c r="E142" s="31"/>
      <c r="F142" s="31"/>
      <c r="G142" s="31"/>
      <c r="H142" s="31">
        <f t="shared" si="131"/>
        <v>0</v>
      </c>
      <c r="I142" s="96"/>
      <c r="J142" s="96"/>
      <c r="K142" s="96"/>
      <c r="L142" s="31">
        <f t="shared" si="153"/>
        <v>0</v>
      </c>
      <c r="M142" s="96"/>
      <c r="N142" s="96"/>
      <c r="O142" s="96"/>
      <c r="P142" s="31">
        <f t="shared" si="154"/>
        <v>0</v>
      </c>
      <c r="Q142" s="96"/>
      <c r="R142" s="96"/>
      <c r="S142" s="96"/>
      <c r="T142" s="31">
        <f t="shared" si="155"/>
        <v>0</v>
      </c>
      <c r="U142" s="96"/>
      <c r="V142" s="96"/>
      <c r="W142" s="96"/>
      <c r="X142" s="31">
        <f t="shared" si="156"/>
        <v>0</v>
      </c>
      <c r="Y142" s="31">
        <f t="shared" si="147"/>
        <v>0</v>
      </c>
      <c r="Z142" s="31">
        <f t="shared" si="147"/>
        <v>0</v>
      </c>
      <c r="AA142" s="31">
        <f t="shared" si="147"/>
        <v>0</v>
      </c>
      <c r="AB142" s="31">
        <f t="shared" si="137"/>
        <v>0</v>
      </c>
    </row>
    <row r="143" spans="1:28" ht="25.5" x14ac:dyDescent="0.25">
      <c r="A143" s="145" t="s">
        <v>121</v>
      </c>
      <c r="B143" s="145"/>
      <c r="C143" s="33" t="s">
        <v>357</v>
      </c>
      <c r="D143" s="33" t="s">
        <v>351</v>
      </c>
      <c r="E143" s="34">
        <f>E139+E140+E141+E142</f>
        <v>0</v>
      </c>
      <c r="F143" s="34">
        <f t="shared" ref="F143:H143" si="157">F139+F140+F141+F142</f>
        <v>0</v>
      </c>
      <c r="G143" s="34">
        <f t="shared" si="157"/>
        <v>0</v>
      </c>
      <c r="H143" s="34">
        <f t="shared" si="157"/>
        <v>0</v>
      </c>
      <c r="I143" s="98">
        <f>I139+I140+I141+I142</f>
        <v>0</v>
      </c>
      <c r="J143" s="98">
        <f t="shared" ref="J143:L143" si="158">J139+J140+J141+J142</f>
        <v>0</v>
      </c>
      <c r="K143" s="98">
        <f t="shared" si="158"/>
        <v>0</v>
      </c>
      <c r="L143" s="34">
        <f t="shared" si="158"/>
        <v>0</v>
      </c>
      <c r="M143" s="98">
        <f>M139+M140+M141+M142</f>
        <v>0</v>
      </c>
      <c r="N143" s="98">
        <f t="shared" ref="N143:P143" si="159">N139+N140+N141+N142</f>
        <v>0</v>
      </c>
      <c r="O143" s="98">
        <f t="shared" si="159"/>
        <v>0</v>
      </c>
      <c r="P143" s="34">
        <f t="shared" si="159"/>
        <v>0</v>
      </c>
      <c r="Q143" s="98">
        <f>Q139+Q140+Q141+Q142</f>
        <v>0</v>
      </c>
      <c r="R143" s="98">
        <f t="shared" ref="R143:T143" si="160">R139+R140+R141+R142</f>
        <v>0</v>
      </c>
      <c r="S143" s="98">
        <f t="shared" si="160"/>
        <v>0</v>
      </c>
      <c r="T143" s="34">
        <f t="shared" si="160"/>
        <v>0</v>
      </c>
      <c r="U143" s="98">
        <f>U139+U140+U141+U142</f>
        <v>0</v>
      </c>
      <c r="V143" s="98">
        <f t="shared" ref="V143:X143" si="161">V139+V140+V141+V142</f>
        <v>0</v>
      </c>
      <c r="W143" s="98">
        <f t="shared" si="161"/>
        <v>0</v>
      </c>
      <c r="X143" s="34">
        <f t="shared" si="161"/>
        <v>0</v>
      </c>
      <c r="Y143" s="34">
        <f t="shared" si="147"/>
        <v>0</v>
      </c>
      <c r="Z143" s="34">
        <f t="shared" si="147"/>
        <v>0</v>
      </c>
      <c r="AA143" s="34">
        <f t="shared" si="147"/>
        <v>0</v>
      </c>
      <c r="AB143" s="34">
        <f t="shared" si="137"/>
        <v>0</v>
      </c>
    </row>
    <row r="144" spans="1:28" ht="15" x14ac:dyDescent="0.25">
      <c r="A144" s="163" t="s">
        <v>122</v>
      </c>
      <c r="B144" s="163"/>
      <c r="C144" s="37" t="s">
        <v>358</v>
      </c>
      <c r="D144" s="37" t="s">
        <v>359</v>
      </c>
      <c r="E144" s="55">
        <f>E129+E143</f>
        <v>0</v>
      </c>
      <c r="F144" s="55">
        <f t="shared" ref="F144:H144" si="162">F129+F143</f>
        <v>0</v>
      </c>
      <c r="G144" s="55">
        <f t="shared" si="162"/>
        <v>223594266</v>
      </c>
      <c r="H144" s="55">
        <f t="shared" si="162"/>
        <v>223594266</v>
      </c>
      <c r="I144" s="55">
        <f>I129+I143</f>
        <v>0</v>
      </c>
      <c r="J144" s="55">
        <f t="shared" ref="J144:L144" si="163">J129+J143</f>
        <v>0</v>
      </c>
      <c r="K144" s="55">
        <f t="shared" si="163"/>
        <v>22580189</v>
      </c>
      <c r="L144" s="55">
        <f t="shared" si="163"/>
        <v>22580189</v>
      </c>
      <c r="M144" s="55">
        <f>M129+M143</f>
        <v>0</v>
      </c>
      <c r="N144" s="55">
        <f t="shared" ref="N144:P144" si="164">N129+N143</f>
        <v>0</v>
      </c>
      <c r="O144" s="55">
        <f t="shared" si="164"/>
        <v>0</v>
      </c>
      <c r="P144" s="55">
        <f t="shared" si="164"/>
        <v>0</v>
      </c>
      <c r="Q144" s="55">
        <f>Q129+Q143</f>
        <v>0</v>
      </c>
      <c r="R144" s="55">
        <f t="shared" ref="R144:T144" si="165">R129+R143</f>
        <v>0</v>
      </c>
      <c r="S144" s="55">
        <f t="shared" si="165"/>
        <v>0</v>
      </c>
      <c r="T144" s="55">
        <f t="shared" si="165"/>
        <v>0</v>
      </c>
      <c r="U144" s="55">
        <f>U129+U143</f>
        <v>0</v>
      </c>
      <c r="V144" s="55">
        <f t="shared" ref="V144:X144" si="166">V129+V143</f>
        <v>0</v>
      </c>
      <c r="W144" s="55">
        <f t="shared" si="166"/>
        <v>0</v>
      </c>
      <c r="X144" s="55">
        <f t="shared" si="166"/>
        <v>0</v>
      </c>
      <c r="Y144" s="55">
        <f t="shared" si="147"/>
        <v>0</v>
      </c>
      <c r="Z144" s="55">
        <f t="shared" si="147"/>
        <v>0</v>
      </c>
      <c r="AA144" s="55">
        <f t="shared" si="147"/>
        <v>246174455</v>
      </c>
      <c r="AB144" s="55">
        <f t="shared" si="137"/>
        <v>246174455</v>
      </c>
    </row>
    <row r="145" spans="1:28" ht="15" x14ac:dyDescent="0.25">
      <c r="A145" s="5"/>
      <c r="B145" s="6"/>
      <c r="C145" s="7"/>
      <c r="D145" s="7"/>
      <c r="E145" s="7"/>
      <c r="F145" s="7"/>
      <c r="G145" s="7"/>
      <c r="H145" s="8">
        <f>H111-H144</f>
        <v>0</v>
      </c>
      <c r="I145" s="7"/>
      <c r="J145" s="7"/>
      <c r="K145" s="7"/>
      <c r="L145" s="8">
        <f>L111-L144</f>
        <v>0</v>
      </c>
      <c r="M145" s="7"/>
      <c r="N145" s="7"/>
      <c r="O145" s="7"/>
      <c r="P145" s="8">
        <f>P111-P144</f>
        <v>0</v>
      </c>
      <c r="Q145" s="7"/>
      <c r="R145" s="7"/>
      <c r="S145" s="7"/>
      <c r="T145" s="8">
        <f>T111-T144</f>
        <v>0</v>
      </c>
      <c r="U145" s="7"/>
      <c r="V145" s="7"/>
      <c r="W145" s="7"/>
      <c r="X145" s="8">
        <f>X111-X144</f>
        <v>0</v>
      </c>
      <c r="Y145" s="7"/>
      <c r="Z145" s="7"/>
      <c r="AA145" s="7"/>
      <c r="AB145" s="8">
        <f>AB111-AB144</f>
        <v>0</v>
      </c>
    </row>
    <row r="146" spans="1:28" ht="15" x14ac:dyDescent="0.25">
      <c r="A146" s="9"/>
      <c r="B146" s="10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</row>
    <row r="147" spans="1:28" ht="15" x14ac:dyDescent="0.25">
      <c r="A147" s="12" t="s">
        <v>57</v>
      </c>
      <c r="B147" s="12"/>
      <c r="C147" s="13"/>
      <c r="D147" s="22"/>
      <c r="E147" s="191">
        <v>29</v>
      </c>
      <c r="F147" s="192"/>
      <c r="G147" s="192"/>
      <c r="H147" s="193"/>
      <c r="I147" s="191">
        <v>1</v>
      </c>
      <c r="J147" s="192"/>
      <c r="K147" s="192"/>
      <c r="L147" s="193"/>
      <c r="M147" s="191">
        <v>29</v>
      </c>
      <c r="N147" s="192"/>
      <c r="O147" s="192"/>
      <c r="P147" s="193"/>
      <c r="Q147" s="191">
        <v>29</v>
      </c>
      <c r="R147" s="192"/>
      <c r="S147" s="192"/>
      <c r="T147" s="193"/>
      <c r="U147" s="191">
        <v>29</v>
      </c>
      <c r="V147" s="192"/>
      <c r="W147" s="192"/>
      <c r="X147" s="193"/>
      <c r="Y147" s="191">
        <f>SUM(E147:L147)</f>
        <v>30</v>
      </c>
      <c r="Z147" s="192"/>
      <c r="AA147" s="192"/>
      <c r="AB147" s="193"/>
    </row>
    <row r="148" spans="1:28" ht="15" x14ac:dyDescent="0.25">
      <c r="A148" s="194"/>
      <c r="B148" s="195"/>
      <c r="C148" s="196"/>
      <c r="D148" s="20"/>
      <c r="E148" s="191"/>
      <c r="F148" s="192"/>
      <c r="G148" s="192"/>
      <c r="H148" s="193"/>
      <c r="I148" s="188"/>
      <c r="J148" s="188"/>
      <c r="K148" s="188"/>
      <c r="L148" s="188"/>
      <c r="M148" s="188"/>
      <c r="N148" s="188"/>
      <c r="O148" s="188"/>
      <c r="P148" s="188"/>
      <c r="Q148" s="188"/>
      <c r="R148" s="188"/>
      <c r="S148" s="188"/>
      <c r="T148" s="188"/>
      <c r="U148" s="188"/>
      <c r="V148" s="188"/>
      <c r="W148" s="188"/>
      <c r="X148" s="188"/>
      <c r="Y148" s="188"/>
      <c r="Z148" s="188"/>
      <c r="AA148" s="188"/>
      <c r="AB148" s="188"/>
    </row>
    <row r="149" spans="1:28" ht="15" x14ac:dyDescent="0.25">
      <c r="A149" s="14"/>
      <c r="B149" s="14"/>
      <c r="C149" s="15"/>
      <c r="D149" s="15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</row>
  </sheetData>
  <mergeCells count="184">
    <mergeCell ref="I147:L147"/>
    <mergeCell ref="M147:P147"/>
    <mergeCell ref="Q147:T147"/>
    <mergeCell ref="U147:X147"/>
    <mergeCell ref="Y147:AB147"/>
    <mergeCell ref="I148:L148"/>
    <mergeCell ref="M148:P148"/>
    <mergeCell ref="Q148:T148"/>
    <mergeCell ref="U148:X148"/>
    <mergeCell ref="Y148:AB148"/>
    <mergeCell ref="I116:L116"/>
    <mergeCell ref="M116:P116"/>
    <mergeCell ref="Q116:T116"/>
    <mergeCell ref="U116:X116"/>
    <mergeCell ref="Y116:AB116"/>
    <mergeCell ref="I117:L117"/>
    <mergeCell ref="M117:P117"/>
    <mergeCell ref="Q117:T117"/>
    <mergeCell ref="U117:X117"/>
    <mergeCell ref="Y117:AB117"/>
    <mergeCell ref="I6:L6"/>
    <mergeCell ref="M6:P6"/>
    <mergeCell ref="Q6:T6"/>
    <mergeCell ref="U6:X6"/>
    <mergeCell ref="Y6:AB6"/>
    <mergeCell ref="I9:L9"/>
    <mergeCell ref="M9:P9"/>
    <mergeCell ref="Q9:T9"/>
    <mergeCell ref="U9:X9"/>
    <mergeCell ref="Y9:AB9"/>
    <mergeCell ref="I3:L3"/>
    <mergeCell ref="M3:P3"/>
    <mergeCell ref="Q3:T3"/>
    <mergeCell ref="U3:X3"/>
    <mergeCell ref="Y3:AB3"/>
    <mergeCell ref="I4:L4"/>
    <mergeCell ref="M4:P4"/>
    <mergeCell ref="Q4:T4"/>
    <mergeCell ref="U4:X4"/>
    <mergeCell ref="Y4:AB4"/>
    <mergeCell ref="A139:B139"/>
    <mergeCell ref="A140:B140"/>
    <mergeCell ref="A141:B141"/>
    <mergeCell ref="A142:B142"/>
    <mergeCell ref="A143:B143"/>
    <mergeCell ref="A144:B144"/>
    <mergeCell ref="E147:H147"/>
    <mergeCell ref="A148:C148"/>
    <mergeCell ref="E148:H148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10:B110"/>
    <mergeCell ref="A111:B111"/>
    <mergeCell ref="A115:B115"/>
    <mergeCell ref="A116:B116"/>
    <mergeCell ref="A117:B118"/>
    <mergeCell ref="C117:C118"/>
    <mergeCell ref="E117:H117"/>
    <mergeCell ref="A119:B119"/>
    <mergeCell ref="A120:H120"/>
    <mergeCell ref="C116:H116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24:B24"/>
    <mergeCell ref="A27:B27"/>
    <mergeCell ref="A26:B26"/>
    <mergeCell ref="A29:B29"/>
    <mergeCell ref="A28:B28"/>
    <mergeCell ref="A31:B31"/>
    <mergeCell ref="A30:B30"/>
    <mergeCell ref="A33:B33"/>
    <mergeCell ref="A32:B32"/>
    <mergeCell ref="A93:B93"/>
    <mergeCell ref="A94:B94"/>
    <mergeCell ref="A95:B95"/>
    <mergeCell ref="A96:B96"/>
    <mergeCell ref="A97:B97"/>
    <mergeCell ref="A98:B98"/>
    <mergeCell ref="A99:B99"/>
    <mergeCell ref="A100:B100"/>
    <mergeCell ref="A25:B25"/>
    <mergeCell ref="A35:B35"/>
    <mergeCell ref="A37:B37"/>
    <mergeCell ref="A36:B36"/>
    <mergeCell ref="A39:B39"/>
    <mergeCell ref="A38:B38"/>
    <mergeCell ref="A41:B41"/>
    <mergeCell ref="A40:B40"/>
    <mergeCell ref="A43:B43"/>
    <mergeCell ref="A42:B42"/>
    <mergeCell ref="A45:B45"/>
    <mergeCell ref="A44:B44"/>
    <mergeCell ref="A47:B47"/>
    <mergeCell ref="A46:B46"/>
    <mergeCell ref="A49:B49"/>
    <mergeCell ref="A48:B48"/>
    <mergeCell ref="C3:H3"/>
    <mergeCell ref="A3:B3"/>
    <mergeCell ref="A2:H2"/>
    <mergeCell ref="A4:B4"/>
    <mergeCell ref="C4:H4"/>
    <mergeCell ref="A5:B5"/>
    <mergeCell ref="A6:B7"/>
    <mergeCell ref="C6:C7"/>
    <mergeCell ref="E6:H6"/>
    <mergeCell ref="A8:B8"/>
    <mergeCell ref="A11:B11"/>
    <mergeCell ref="A16:B16"/>
    <mergeCell ref="A13:B13"/>
    <mergeCell ref="A23:B23"/>
    <mergeCell ref="A22:B22"/>
    <mergeCell ref="A18:B18"/>
    <mergeCell ref="A19:B19"/>
    <mergeCell ref="A17:B17"/>
    <mergeCell ref="A21:B21"/>
    <mergeCell ref="A20:B20"/>
    <mergeCell ref="A12:B12"/>
    <mergeCell ref="A9:H9"/>
    <mergeCell ref="A51:B51"/>
    <mergeCell ref="A50:B50"/>
    <mergeCell ref="A53:B53"/>
    <mergeCell ref="A52:B52"/>
    <mergeCell ref="A55:B55"/>
    <mergeCell ref="A54:B54"/>
    <mergeCell ref="A57:B57"/>
    <mergeCell ref="A56:B56"/>
    <mergeCell ref="A59:B59"/>
    <mergeCell ref="A58:B58"/>
    <mergeCell ref="A61:B61"/>
    <mergeCell ref="A60:B60"/>
    <mergeCell ref="A63:B63"/>
    <mergeCell ref="A62:B62"/>
    <mergeCell ref="A65:B65"/>
    <mergeCell ref="A64:B64"/>
    <mergeCell ref="A67:B67"/>
    <mergeCell ref="A66:B66"/>
    <mergeCell ref="A69:B69"/>
    <mergeCell ref="A68:B68"/>
    <mergeCell ref="A71:B71"/>
    <mergeCell ref="A70:B70"/>
    <mergeCell ref="A73:B73"/>
    <mergeCell ref="A72:B72"/>
    <mergeCell ref="A75:B75"/>
    <mergeCell ref="A74:B74"/>
    <mergeCell ref="A77:B77"/>
    <mergeCell ref="A76:B76"/>
    <mergeCell ref="A79:B79"/>
    <mergeCell ref="A78:B78"/>
    <mergeCell ref="A81:B81"/>
    <mergeCell ref="A80:B80"/>
    <mergeCell ref="A82:B82"/>
    <mergeCell ref="A90:B90"/>
    <mergeCell ref="A89:B89"/>
    <mergeCell ref="A92:B92"/>
    <mergeCell ref="A91:B91"/>
    <mergeCell ref="A83:B83"/>
    <mergeCell ref="A86:B86"/>
    <mergeCell ref="A85:B85"/>
    <mergeCell ref="A88:B88"/>
    <mergeCell ref="A87:B87"/>
    <mergeCell ref="A84:B84"/>
  </mergeCells>
  <pageMargins left="0.70866141732283472" right="0.70866141732283472" top="0.74803149606299213" bottom="0.74803149606299213" header="0.31496062992125984" footer="0.31496062992125984"/>
  <pageSetup paperSize="9" scale="55" fitToHeight="0" orientation="landscape" r:id="rId1"/>
  <rowBreaks count="2" manualBreakCount="2">
    <brk id="67" max="27" man="1"/>
    <brk id="111" max="27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2D050"/>
    <pageSetUpPr fitToPage="1"/>
  </sheetPr>
  <dimension ref="A1:AB149"/>
  <sheetViews>
    <sheetView zoomScale="75" zoomScaleNormal="75" zoomScaleSheetLayoutView="100" workbookViewId="0">
      <pane ySplit="10" topLeftCell="A137" activePane="bottomLeft" state="frozen"/>
      <selection pane="bottomLeft" activeCell="L152" sqref="L152"/>
    </sheetView>
  </sheetViews>
  <sheetFormatPr defaultColWidth="9.140625" defaultRowHeight="24" customHeight="1" x14ac:dyDescent="0.25"/>
  <cols>
    <col min="1" max="1" width="8.5703125" style="17" customWidth="1"/>
    <col min="2" max="2" width="9.140625" style="17" hidden="1" customWidth="1"/>
    <col min="3" max="3" width="28.140625" style="18" customWidth="1"/>
    <col min="4" max="4" width="7.140625" style="18" customWidth="1"/>
    <col min="5" max="5" width="18.85546875" style="1" customWidth="1"/>
    <col min="6" max="6" width="14.5703125" style="1" customWidth="1"/>
    <col min="7" max="7" width="14.28515625" style="1" customWidth="1"/>
    <col min="8" max="8" width="15.42578125" style="1" customWidth="1"/>
    <col min="9" max="9" width="18.85546875" style="1" customWidth="1"/>
    <col min="10" max="10" width="14.5703125" style="1" customWidth="1"/>
    <col min="11" max="11" width="14.28515625" style="1" customWidth="1"/>
    <col min="12" max="12" width="17.140625" style="1" customWidth="1"/>
    <col min="13" max="13" width="18.85546875" style="1" hidden="1" customWidth="1"/>
    <col min="14" max="14" width="14.5703125" style="1" hidden="1" customWidth="1"/>
    <col min="15" max="15" width="14.28515625" style="1" hidden="1" customWidth="1"/>
    <col min="16" max="16" width="17.140625" style="1" hidden="1" customWidth="1"/>
    <col min="17" max="17" width="18.85546875" style="1" hidden="1" customWidth="1"/>
    <col min="18" max="18" width="14.5703125" style="1" hidden="1" customWidth="1"/>
    <col min="19" max="19" width="14.28515625" style="1" hidden="1" customWidth="1"/>
    <col min="20" max="20" width="17.140625" style="1" hidden="1" customWidth="1"/>
    <col min="21" max="21" width="18.85546875" style="1" hidden="1" customWidth="1"/>
    <col min="22" max="22" width="14.5703125" style="1" hidden="1" customWidth="1"/>
    <col min="23" max="23" width="14.28515625" style="1" hidden="1" customWidth="1"/>
    <col min="24" max="24" width="17.140625" style="1" hidden="1" customWidth="1"/>
    <col min="25" max="25" width="18.85546875" style="1" customWidth="1"/>
    <col min="26" max="26" width="14.5703125" style="1" customWidth="1"/>
    <col min="27" max="27" width="14.28515625" style="1" customWidth="1"/>
    <col min="28" max="28" width="17.140625" style="1" customWidth="1"/>
    <col min="29" max="16384" width="9.140625" style="1"/>
  </cols>
  <sheetData>
    <row r="1" spans="1:28" s="76" customFormat="1" ht="24" customHeight="1" x14ac:dyDescent="0.25">
      <c r="A1" s="74"/>
      <c r="B1" s="74"/>
      <c r="C1" s="75"/>
      <c r="D1" s="75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24" customHeight="1" x14ac:dyDescent="0.25">
      <c r="A2" s="156" t="s">
        <v>455</v>
      </c>
      <c r="B2" s="156"/>
      <c r="C2" s="156"/>
      <c r="D2" s="156"/>
      <c r="E2" s="156"/>
      <c r="F2" s="156"/>
      <c r="G2" s="156"/>
      <c r="H2" s="156"/>
    </row>
    <row r="3" spans="1:28" ht="24" customHeight="1" x14ac:dyDescent="0.25">
      <c r="A3" s="145" t="s">
        <v>41</v>
      </c>
      <c r="B3" s="145"/>
      <c r="C3" s="157" t="s">
        <v>58</v>
      </c>
      <c r="D3" s="157"/>
      <c r="E3" s="157"/>
      <c r="F3" s="157"/>
      <c r="G3" s="157"/>
      <c r="H3" s="157"/>
      <c r="I3" s="164" t="s">
        <v>58</v>
      </c>
      <c r="J3" s="157"/>
      <c r="K3" s="157"/>
      <c r="L3" s="157"/>
      <c r="M3" s="164" t="s">
        <v>58</v>
      </c>
      <c r="N3" s="157"/>
      <c r="O3" s="157"/>
      <c r="P3" s="157"/>
      <c r="Q3" s="164" t="s">
        <v>58</v>
      </c>
      <c r="R3" s="157"/>
      <c r="S3" s="157"/>
      <c r="T3" s="157"/>
      <c r="U3" s="164" t="s">
        <v>58</v>
      </c>
      <c r="V3" s="157"/>
      <c r="W3" s="157"/>
      <c r="X3" s="157"/>
      <c r="Y3" s="164" t="s">
        <v>58</v>
      </c>
      <c r="Z3" s="157"/>
      <c r="AA3" s="157"/>
      <c r="AB3" s="157"/>
    </row>
    <row r="4" spans="1:28" ht="24" customHeight="1" x14ac:dyDescent="0.25">
      <c r="A4" s="145" t="s">
        <v>53</v>
      </c>
      <c r="B4" s="145"/>
      <c r="C4" s="158" t="s">
        <v>54</v>
      </c>
      <c r="D4" s="158"/>
      <c r="E4" s="158"/>
      <c r="F4" s="158"/>
      <c r="G4" s="158"/>
      <c r="H4" s="158"/>
      <c r="I4" s="165" t="s">
        <v>54</v>
      </c>
      <c r="J4" s="158"/>
      <c r="K4" s="158"/>
      <c r="L4" s="158"/>
      <c r="M4" s="165" t="s">
        <v>54</v>
      </c>
      <c r="N4" s="158"/>
      <c r="O4" s="158"/>
      <c r="P4" s="158"/>
      <c r="Q4" s="165" t="s">
        <v>54</v>
      </c>
      <c r="R4" s="158"/>
      <c r="S4" s="158"/>
      <c r="T4" s="158"/>
      <c r="U4" s="165" t="s">
        <v>54</v>
      </c>
      <c r="V4" s="158"/>
      <c r="W4" s="158"/>
      <c r="X4" s="158"/>
      <c r="Y4" s="165" t="s">
        <v>54</v>
      </c>
      <c r="Z4" s="158"/>
      <c r="AA4" s="158"/>
      <c r="AB4" s="158"/>
    </row>
    <row r="5" spans="1:28" ht="24" customHeight="1" x14ac:dyDescent="0.25">
      <c r="A5" s="159"/>
      <c r="B5" s="159"/>
      <c r="C5" s="35"/>
      <c r="D5" s="35"/>
      <c r="E5" s="36"/>
      <c r="F5" s="36"/>
      <c r="G5" s="36"/>
      <c r="H5" s="40"/>
      <c r="I5" s="89"/>
      <c r="J5" s="36"/>
      <c r="K5" s="36"/>
      <c r="L5" s="40"/>
      <c r="M5" s="36"/>
      <c r="N5" s="36"/>
      <c r="O5" s="36"/>
      <c r="P5" s="40"/>
      <c r="Q5" s="36"/>
      <c r="R5" s="36"/>
      <c r="S5" s="36"/>
      <c r="T5" s="40"/>
      <c r="U5" s="36"/>
      <c r="V5" s="36"/>
      <c r="W5" s="36"/>
      <c r="X5" s="40"/>
      <c r="Y5" s="36"/>
      <c r="Z5" s="36"/>
      <c r="AA5" s="36"/>
      <c r="AB5" s="40"/>
    </row>
    <row r="6" spans="1:28" ht="24" customHeight="1" x14ac:dyDescent="0.25">
      <c r="A6" s="145" t="s">
        <v>55</v>
      </c>
      <c r="B6" s="145"/>
      <c r="C6" s="160" t="s">
        <v>56</v>
      </c>
      <c r="D6" s="33"/>
      <c r="E6" s="158" t="s">
        <v>367</v>
      </c>
      <c r="F6" s="158"/>
      <c r="G6" s="158"/>
      <c r="H6" s="161"/>
      <c r="I6" s="165" t="s">
        <v>420</v>
      </c>
      <c r="J6" s="158"/>
      <c r="K6" s="158"/>
      <c r="L6" s="161"/>
      <c r="M6" s="165" t="s">
        <v>421</v>
      </c>
      <c r="N6" s="158"/>
      <c r="O6" s="158"/>
      <c r="P6" s="161"/>
      <c r="Q6" s="165" t="s">
        <v>422</v>
      </c>
      <c r="R6" s="158"/>
      <c r="S6" s="158"/>
      <c r="T6" s="161"/>
      <c r="U6" s="165" t="s">
        <v>423</v>
      </c>
      <c r="V6" s="158"/>
      <c r="W6" s="158"/>
      <c r="X6" s="161"/>
      <c r="Y6" s="165" t="s">
        <v>424</v>
      </c>
      <c r="Z6" s="158"/>
      <c r="AA6" s="158"/>
      <c r="AB6" s="161"/>
    </row>
    <row r="7" spans="1:28" ht="24" customHeight="1" x14ac:dyDescent="0.25">
      <c r="A7" s="145"/>
      <c r="B7" s="145"/>
      <c r="C7" s="160"/>
      <c r="D7" s="33"/>
      <c r="E7" s="39" t="s">
        <v>0</v>
      </c>
      <c r="F7" s="39" t="s">
        <v>1</v>
      </c>
      <c r="G7" s="39" t="s">
        <v>2</v>
      </c>
      <c r="H7" s="39" t="s">
        <v>3</v>
      </c>
      <c r="I7" s="90" t="s">
        <v>0</v>
      </c>
      <c r="J7" s="88" t="s">
        <v>1</v>
      </c>
      <c r="K7" s="88" t="s">
        <v>2</v>
      </c>
      <c r="L7" s="88" t="s">
        <v>3</v>
      </c>
      <c r="M7" s="88" t="s">
        <v>0</v>
      </c>
      <c r="N7" s="88" t="s">
        <v>1</v>
      </c>
      <c r="O7" s="88" t="s">
        <v>2</v>
      </c>
      <c r="P7" s="88" t="s">
        <v>3</v>
      </c>
      <c r="Q7" s="88" t="s">
        <v>0</v>
      </c>
      <c r="R7" s="88" t="s">
        <v>1</v>
      </c>
      <c r="S7" s="88" t="s">
        <v>2</v>
      </c>
      <c r="T7" s="88" t="s">
        <v>3</v>
      </c>
      <c r="U7" s="88" t="s">
        <v>0</v>
      </c>
      <c r="V7" s="88" t="s">
        <v>1</v>
      </c>
      <c r="W7" s="88" t="s">
        <v>2</v>
      </c>
      <c r="X7" s="88" t="s">
        <v>3</v>
      </c>
      <c r="Y7" s="88" t="s">
        <v>0</v>
      </c>
      <c r="Z7" s="88" t="s">
        <v>1</v>
      </c>
      <c r="AA7" s="88" t="s">
        <v>2</v>
      </c>
      <c r="AB7" s="88" t="s">
        <v>3</v>
      </c>
    </row>
    <row r="8" spans="1:28" ht="24" customHeight="1" x14ac:dyDescent="0.25">
      <c r="A8" s="145">
        <v>1</v>
      </c>
      <c r="B8" s="145"/>
      <c r="C8" s="39">
        <v>2</v>
      </c>
      <c r="D8" s="39"/>
      <c r="E8" s="39">
        <v>3</v>
      </c>
      <c r="F8" s="39">
        <v>4</v>
      </c>
      <c r="G8" s="39">
        <v>5</v>
      </c>
      <c r="H8" s="39">
        <v>6</v>
      </c>
      <c r="I8" s="90">
        <v>3</v>
      </c>
      <c r="J8" s="88">
        <v>4</v>
      </c>
      <c r="K8" s="88">
        <v>5</v>
      </c>
      <c r="L8" s="88">
        <v>6</v>
      </c>
      <c r="M8" s="88">
        <v>3</v>
      </c>
      <c r="N8" s="88">
        <v>4</v>
      </c>
      <c r="O8" s="88">
        <v>5</v>
      </c>
      <c r="P8" s="88">
        <v>6</v>
      </c>
      <c r="Q8" s="88">
        <v>3</v>
      </c>
      <c r="R8" s="88">
        <v>4</v>
      </c>
      <c r="S8" s="88">
        <v>5</v>
      </c>
      <c r="T8" s="88">
        <v>6</v>
      </c>
      <c r="U8" s="88">
        <v>3</v>
      </c>
      <c r="V8" s="88">
        <v>4</v>
      </c>
      <c r="W8" s="88">
        <v>5</v>
      </c>
      <c r="X8" s="88">
        <v>6</v>
      </c>
      <c r="Y8" s="88">
        <v>3</v>
      </c>
      <c r="Z8" s="88">
        <v>4</v>
      </c>
      <c r="AA8" s="88">
        <v>5</v>
      </c>
      <c r="AB8" s="88">
        <v>6</v>
      </c>
    </row>
    <row r="9" spans="1:28" ht="24" customHeight="1" x14ac:dyDescent="0.25">
      <c r="A9" s="150" t="s">
        <v>39</v>
      </c>
      <c r="B9" s="150"/>
      <c r="C9" s="150"/>
      <c r="D9" s="150"/>
      <c r="E9" s="150"/>
      <c r="F9" s="150"/>
      <c r="G9" s="150"/>
      <c r="H9" s="150"/>
      <c r="I9" s="166" t="s">
        <v>39</v>
      </c>
      <c r="J9" s="167"/>
      <c r="K9" s="167"/>
      <c r="L9" s="167"/>
      <c r="M9" s="166" t="s">
        <v>39</v>
      </c>
      <c r="N9" s="167"/>
      <c r="O9" s="167"/>
      <c r="P9" s="167"/>
      <c r="Q9" s="166" t="s">
        <v>39</v>
      </c>
      <c r="R9" s="167"/>
      <c r="S9" s="167"/>
      <c r="T9" s="167"/>
      <c r="U9" s="166" t="s">
        <v>39</v>
      </c>
      <c r="V9" s="167"/>
      <c r="W9" s="167"/>
      <c r="X9" s="167"/>
      <c r="Y9" s="166" t="s">
        <v>39</v>
      </c>
      <c r="Z9" s="167"/>
      <c r="AA9" s="167"/>
      <c r="AB9" s="167"/>
    </row>
    <row r="10" spans="1:28" ht="24" customHeight="1" x14ac:dyDescent="0.25">
      <c r="I10" s="107"/>
    </row>
    <row r="11" spans="1:28" s="73" customFormat="1" ht="38.25" x14ac:dyDescent="0.25">
      <c r="A11" s="143" t="s">
        <v>84</v>
      </c>
      <c r="B11" s="144"/>
      <c r="C11" s="23" t="s">
        <v>5</v>
      </c>
      <c r="D11" s="23" t="s">
        <v>64</v>
      </c>
      <c r="E11" s="77"/>
      <c r="F11" s="78"/>
      <c r="G11" s="77"/>
      <c r="H11" s="28">
        <f t="shared" ref="H11:H74" si="0">E11+F11+G11</f>
        <v>0</v>
      </c>
      <c r="I11" s="91"/>
      <c r="J11" s="91"/>
      <c r="K11" s="91"/>
      <c r="L11" s="24">
        <f t="shared" ref="L11:L16" si="1">I11+J11+K11</f>
        <v>0</v>
      </c>
      <c r="M11" s="91"/>
      <c r="N11" s="91"/>
      <c r="O11" s="91"/>
      <c r="P11" s="24">
        <f t="shared" ref="P11:P16" si="2">M11+N11+O11</f>
        <v>0</v>
      </c>
      <c r="Q11" s="91"/>
      <c r="R11" s="91"/>
      <c r="S11" s="91"/>
      <c r="T11" s="24">
        <f t="shared" ref="T11:T16" si="3">Q11+R11+S11</f>
        <v>0</v>
      </c>
      <c r="U11" s="91"/>
      <c r="V11" s="91"/>
      <c r="W11" s="91"/>
      <c r="X11" s="24">
        <f t="shared" ref="X11:X16" si="4">U11+V11+W11</f>
        <v>0</v>
      </c>
      <c r="Y11" s="24">
        <f>+E11+I11+M11+Q11+U11</f>
        <v>0</v>
      </c>
      <c r="Z11" s="24">
        <f t="shared" ref="Z11:AA26" si="5">+F11+J11+N11+R11+V11</f>
        <v>0</v>
      </c>
      <c r="AA11" s="24">
        <f t="shared" si="5"/>
        <v>0</v>
      </c>
      <c r="AB11" s="28">
        <f t="shared" ref="AB11:AB74" si="6">Y11+Z11+AA11</f>
        <v>0</v>
      </c>
    </row>
    <row r="12" spans="1:28" s="73" customFormat="1" ht="38.25" x14ac:dyDescent="0.25">
      <c r="A12" s="143" t="s">
        <v>85</v>
      </c>
      <c r="B12" s="144"/>
      <c r="C12" s="23" t="s">
        <v>65</v>
      </c>
      <c r="D12" s="23" t="s">
        <v>66</v>
      </c>
      <c r="E12" s="77"/>
      <c r="F12" s="78"/>
      <c r="G12" s="78"/>
      <c r="H12" s="28">
        <f t="shared" si="0"/>
        <v>0</v>
      </c>
      <c r="I12" s="91"/>
      <c r="J12" s="91"/>
      <c r="K12" s="91"/>
      <c r="L12" s="24">
        <f t="shared" si="1"/>
        <v>0</v>
      </c>
      <c r="M12" s="91"/>
      <c r="N12" s="91"/>
      <c r="O12" s="91"/>
      <c r="P12" s="24">
        <f t="shared" si="2"/>
        <v>0</v>
      </c>
      <c r="Q12" s="91"/>
      <c r="R12" s="91"/>
      <c r="S12" s="91"/>
      <c r="T12" s="24">
        <f t="shared" si="3"/>
        <v>0</v>
      </c>
      <c r="U12" s="91"/>
      <c r="V12" s="91"/>
      <c r="W12" s="91"/>
      <c r="X12" s="24">
        <f t="shared" si="4"/>
        <v>0</v>
      </c>
      <c r="Y12" s="24">
        <f t="shared" ref="Y12:AA75" si="7">+E12+I12+M12+Q12+U12</f>
        <v>0</v>
      </c>
      <c r="Z12" s="24">
        <f t="shared" si="5"/>
        <v>0</v>
      </c>
      <c r="AA12" s="24">
        <f t="shared" si="5"/>
        <v>0</v>
      </c>
      <c r="AB12" s="28">
        <f t="shared" si="6"/>
        <v>0</v>
      </c>
    </row>
    <row r="13" spans="1:28" s="73" customFormat="1" ht="51" x14ac:dyDescent="0.25">
      <c r="A13" s="143" t="s">
        <v>86</v>
      </c>
      <c r="B13" s="144"/>
      <c r="C13" s="23" t="s">
        <v>67</v>
      </c>
      <c r="D13" s="23" t="s">
        <v>369</v>
      </c>
      <c r="E13" s="77"/>
      <c r="F13" s="78"/>
      <c r="G13" s="78"/>
      <c r="H13" s="28">
        <f t="shared" si="0"/>
        <v>0</v>
      </c>
      <c r="I13" s="91"/>
      <c r="J13" s="91"/>
      <c r="K13" s="91"/>
      <c r="L13" s="24">
        <f t="shared" si="1"/>
        <v>0</v>
      </c>
      <c r="M13" s="91"/>
      <c r="N13" s="91"/>
      <c r="O13" s="91"/>
      <c r="P13" s="24">
        <f t="shared" si="2"/>
        <v>0</v>
      </c>
      <c r="Q13" s="91"/>
      <c r="R13" s="91"/>
      <c r="S13" s="91"/>
      <c r="T13" s="24">
        <f t="shared" si="3"/>
        <v>0</v>
      </c>
      <c r="U13" s="91"/>
      <c r="V13" s="91"/>
      <c r="W13" s="91"/>
      <c r="X13" s="24">
        <f t="shared" si="4"/>
        <v>0</v>
      </c>
      <c r="Y13" s="24">
        <f t="shared" si="7"/>
        <v>0</v>
      </c>
      <c r="Z13" s="24">
        <f t="shared" si="5"/>
        <v>0</v>
      </c>
      <c r="AA13" s="24">
        <f t="shared" si="5"/>
        <v>0</v>
      </c>
      <c r="AB13" s="28">
        <f t="shared" si="6"/>
        <v>0</v>
      </c>
    </row>
    <row r="14" spans="1:28" s="73" customFormat="1" ht="38.25" x14ac:dyDescent="0.25">
      <c r="A14" s="72" t="s">
        <v>87</v>
      </c>
      <c r="B14" s="72"/>
      <c r="C14" s="23" t="s">
        <v>368</v>
      </c>
      <c r="D14" s="23" t="s">
        <v>370</v>
      </c>
      <c r="E14" s="77"/>
      <c r="F14" s="78"/>
      <c r="G14" s="78"/>
      <c r="H14" s="28">
        <f t="shared" si="0"/>
        <v>0</v>
      </c>
      <c r="I14" s="91"/>
      <c r="J14" s="91"/>
      <c r="K14" s="91"/>
      <c r="L14" s="24">
        <f t="shared" si="1"/>
        <v>0</v>
      </c>
      <c r="M14" s="91"/>
      <c r="N14" s="91"/>
      <c r="O14" s="91"/>
      <c r="P14" s="24">
        <f t="shared" si="2"/>
        <v>0</v>
      </c>
      <c r="Q14" s="91"/>
      <c r="R14" s="91"/>
      <c r="S14" s="91"/>
      <c r="T14" s="24">
        <f t="shared" si="3"/>
        <v>0</v>
      </c>
      <c r="U14" s="91"/>
      <c r="V14" s="91"/>
      <c r="W14" s="91"/>
      <c r="X14" s="24">
        <f t="shared" si="4"/>
        <v>0</v>
      </c>
      <c r="Y14" s="24">
        <f t="shared" si="7"/>
        <v>0</v>
      </c>
      <c r="Z14" s="24">
        <f t="shared" si="5"/>
        <v>0</v>
      </c>
      <c r="AA14" s="24">
        <f t="shared" si="5"/>
        <v>0</v>
      </c>
      <c r="AB14" s="28">
        <f t="shared" si="6"/>
        <v>0</v>
      </c>
    </row>
    <row r="15" spans="1:28" s="73" customFormat="1" ht="51" x14ac:dyDescent="0.25">
      <c r="A15" s="72" t="s">
        <v>88</v>
      </c>
      <c r="B15" s="72"/>
      <c r="C15" s="23" t="s">
        <v>371</v>
      </c>
      <c r="D15" s="23" t="s">
        <v>68</v>
      </c>
      <c r="E15" s="77">
        <f>E13+E14</f>
        <v>0</v>
      </c>
      <c r="F15" s="78">
        <f t="shared" ref="F15:G15" si="8">F13+F14</f>
        <v>0</v>
      </c>
      <c r="G15" s="78">
        <f t="shared" si="8"/>
        <v>0</v>
      </c>
      <c r="H15" s="28">
        <f t="shared" si="0"/>
        <v>0</v>
      </c>
      <c r="I15" s="91">
        <f>I13+I14</f>
        <v>0</v>
      </c>
      <c r="J15" s="91">
        <f t="shared" ref="J15:K15" si="9">J13+J14</f>
        <v>0</v>
      </c>
      <c r="K15" s="91">
        <f t="shared" si="9"/>
        <v>0</v>
      </c>
      <c r="L15" s="24">
        <f t="shared" si="1"/>
        <v>0</v>
      </c>
      <c r="M15" s="91">
        <f>M13+M14</f>
        <v>0</v>
      </c>
      <c r="N15" s="91">
        <f t="shared" ref="N15:O15" si="10">N13+N14</f>
        <v>0</v>
      </c>
      <c r="O15" s="91">
        <f t="shared" si="10"/>
        <v>0</v>
      </c>
      <c r="P15" s="24">
        <f t="shared" si="2"/>
        <v>0</v>
      </c>
      <c r="Q15" s="91">
        <f>Q13+Q14</f>
        <v>0</v>
      </c>
      <c r="R15" s="91">
        <f t="shared" ref="R15:S15" si="11">R13+R14</f>
        <v>0</v>
      </c>
      <c r="S15" s="91">
        <f t="shared" si="11"/>
        <v>0</v>
      </c>
      <c r="T15" s="24">
        <f t="shared" si="3"/>
        <v>0</v>
      </c>
      <c r="U15" s="91">
        <f>U13+U14</f>
        <v>0</v>
      </c>
      <c r="V15" s="91">
        <f t="shared" ref="V15:W15" si="12">V13+V14</f>
        <v>0</v>
      </c>
      <c r="W15" s="91">
        <f t="shared" si="12"/>
        <v>0</v>
      </c>
      <c r="X15" s="24">
        <f t="shared" si="4"/>
        <v>0</v>
      </c>
      <c r="Y15" s="24">
        <f t="shared" si="7"/>
        <v>0</v>
      </c>
      <c r="Z15" s="24">
        <f t="shared" si="5"/>
        <v>0</v>
      </c>
      <c r="AA15" s="24">
        <f t="shared" si="5"/>
        <v>0</v>
      </c>
      <c r="AB15" s="28">
        <f t="shared" si="6"/>
        <v>0</v>
      </c>
    </row>
    <row r="16" spans="1:28" s="73" customFormat="1" ht="25.5" x14ac:dyDescent="0.25">
      <c r="A16" s="143" t="s">
        <v>89</v>
      </c>
      <c r="B16" s="144"/>
      <c r="C16" s="23" t="s">
        <v>69</v>
      </c>
      <c r="D16" s="23" t="s">
        <v>70</v>
      </c>
      <c r="E16" s="77"/>
      <c r="F16" s="78"/>
      <c r="G16" s="78"/>
      <c r="H16" s="28">
        <f t="shared" si="0"/>
        <v>0</v>
      </c>
      <c r="I16" s="91"/>
      <c r="J16" s="91"/>
      <c r="K16" s="91"/>
      <c r="L16" s="24">
        <f t="shared" si="1"/>
        <v>0</v>
      </c>
      <c r="M16" s="91"/>
      <c r="N16" s="91"/>
      <c r="O16" s="91"/>
      <c r="P16" s="24">
        <f t="shared" si="2"/>
        <v>0</v>
      </c>
      <c r="Q16" s="91"/>
      <c r="R16" s="91"/>
      <c r="S16" s="91"/>
      <c r="T16" s="24">
        <f t="shared" si="3"/>
        <v>0</v>
      </c>
      <c r="U16" s="91"/>
      <c r="V16" s="91"/>
      <c r="W16" s="91"/>
      <c r="X16" s="24">
        <f t="shared" si="4"/>
        <v>0</v>
      </c>
      <c r="Y16" s="24">
        <f t="shared" si="7"/>
        <v>0</v>
      </c>
      <c r="Z16" s="24">
        <f t="shared" si="5"/>
        <v>0</v>
      </c>
      <c r="AA16" s="24">
        <f t="shared" si="5"/>
        <v>0</v>
      </c>
      <c r="AB16" s="28">
        <f t="shared" si="6"/>
        <v>0</v>
      </c>
    </row>
    <row r="17" spans="1:28" s="73" customFormat="1" ht="38.25" x14ac:dyDescent="0.25">
      <c r="A17" s="143" t="s">
        <v>90</v>
      </c>
      <c r="B17" s="144"/>
      <c r="C17" s="23" t="s">
        <v>71</v>
      </c>
      <c r="D17" s="23" t="s">
        <v>72</v>
      </c>
      <c r="E17" s="78"/>
      <c r="F17" s="78"/>
      <c r="G17" s="78"/>
      <c r="H17" s="28">
        <f t="shared" si="0"/>
        <v>0</v>
      </c>
      <c r="I17" s="92"/>
      <c r="J17" s="92"/>
      <c r="K17" s="92"/>
      <c r="L17" s="25"/>
      <c r="M17" s="92"/>
      <c r="N17" s="92"/>
      <c r="O17" s="92"/>
      <c r="P17" s="25"/>
      <c r="Q17" s="92"/>
      <c r="R17" s="92"/>
      <c r="S17" s="92"/>
      <c r="T17" s="25"/>
      <c r="U17" s="92"/>
      <c r="V17" s="92"/>
      <c r="W17" s="92"/>
      <c r="X17" s="25"/>
      <c r="Y17" s="24">
        <f t="shared" si="7"/>
        <v>0</v>
      </c>
      <c r="Z17" s="24">
        <f t="shared" si="5"/>
        <v>0</v>
      </c>
      <c r="AA17" s="24">
        <f t="shared" si="5"/>
        <v>0</v>
      </c>
      <c r="AB17" s="28">
        <f t="shared" si="6"/>
        <v>0</v>
      </c>
    </row>
    <row r="18" spans="1:28" s="73" customFormat="1" ht="15" x14ac:dyDescent="0.25">
      <c r="A18" s="143" t="s">
        <v>91</v>
      </c>
      <c r="B18" s="144"/>
      <c r="C18" s="26" t="s">
        <v>61</v>
      </c>
      <c r="D18" s="26" t="s">
        <v>73</v>
      </c>
      <c r="E18" s="79"/>
      <c r="F18" s="79"/>
      <c r="G18" s="79"/>
      <c r="H18" s="28">
        <f t="shared" si="0"/>
        <v>0</v>
      </c>
      <c r="I18" s="93"/>
      <c r="J18" s="93"/>
      <c r="K18" s="93"/>
      <c r="L18" s="27"/>
      <c r="M18" s="93"/>
      <c r="N18" s="93"/>
      <c r="O18" s="93"/>
      <c r="P18" s="27"/>
      <c r="Q18" s="93"/>
      <c r="R18" s="93"/>
      <c r="S18" s="93"/>
      <c r="T18" s="27"/>
      <c r="U18" s="93"/>
      <c r="V18" s="93"/>
      <c r="W18" s="93"/>
      <c r="X18" s="27"/>
      <c r="Y18" s="24">
        <f t="shared" si="7"/>
        <v>0</v>
      </c>
      <c r="Z18" s="24">
        <f t="shared" si="5"/>
        <v>0</v>
      </c>
      <c r="AA18" s="24">
        <f t="shared" si="5"/>
        <v>0</v>
      </c>
      <c r="AB18" s="28">
        <f t="shared" si="6"/>
        <v>0</v>
      </c>
    </row>
    <row r="19" spans="1:28" s="73" customFormat="1" ht="25.5" x14ac:dyDescent="0.25">
      <c r="A19" s="146" t="s">
        <v>92</v>
      </c>
      <c r="B19" s="147"/>
      <c r="C19" s="13" t="s">
        <v>373</v>
      </c>
      <c r="D19" s="13" t="s">
        <v>74</v>
      </c>
      <c r="E19" s="80">
        <f>E11+E12+E13+E16+E17+E18</f>
        <v>0</v>
      </c>
      <c r="F19" s="80">
        <f>F11+F12+F13+F16+F17+F18</f>
        <v>0</v>
      </c>
      <c r="G19" s="80">
        <f>G11+G12+G13+G16+G17+G18</f>
        <v>0</v>
      </c>
      <c r="H19" s="28">
        <f t="shared" si="0"/>
        <v>0</v>
      </c>
      <c r="I19" s="94">
        <f>I11+I12+I15+I16+I17+I18</f>
        <v>0</v>
      </c>
      <c r="J19" s="94">
        <f t="shared" ref="J19:L19" si="13">J11+J12+J15+J16+J17+J18</f>
        <v>0</v>
      </c>
      <c r="K19" s="94">
        <f t="shared" si="13"/>
        <v>0</v>
      </c>
      <c r="L19" s="28">
        <f t="shared" si="13"/>
        <v>0</v>
      </c>
      <c r="M19" s="94">
        <f>M11+M12+M15+M16+M17+M18</f>
        <v>0</v>
      </c>
      <c r="N19" s="94">
        <f t="shared" ref="N19:P19" si="14">N11+N12+N15+N16+N17+N18</f>
        <v>0</v>
      </c>
      <c r="O19" s="94">
        <f t="shared" si="14"/>
        <v>0</v>
      </c>
      <c r="P19" s="28">
        <f t="shared" si="14"/>
        <v>0</v>
      </c>
      <c r="Q19" s="94">
        <f>Q11+Q12+Q15+Q16+Q17+Q18</f>
        <v>0</v>
      </c>
      <c r="R19" s="94">
        <f t="shared" ref="R19:T19" si="15">R11+R12+R15+R16+R17+R18</f>
        <v>0</v>
      </c>
      <c r="S19" s="94">
        <f t="shared" si="15"/>
        <v>0</v>
      </c>
      <c r="T19" s="28">
        <f t="shared" si="15"/>
        <v>0</v>
      </c>
      <c r="U19" s="94">
        <f>U11+U12+U15+U16+U17+U18</f>
        <v>0</v>
      </c>
      <c r="V19" s="94">
        <f t="shared" ref="V19:X19" si="16">V11+V12+V15+V16+V17+V18</f>
        <v>0</v>
      </c>
      <c r="W19" s="94">
        <f t="shared" si="16"/>
        <v>0</v>
      </c>
      <c r="X19" s="28">
        <f t="shared" si="16"/>
        <v>0</v>
      </c>
      <c r="Y19" s="28">
        <f t="shared" si="7"/>
        <v>0</v>
      </c>
      <c r="Z19" s="28">
        <f t="shared" si="5"/>
        <v>0</v>
      </c>
      <c r="AA19" s="28">
        <f t="shared" si="5"/>
        <v>0</v>
      </c>
      <c r="AB19" s="28">
        <f t="shared" si="6"/>
        <v>0</v>
      </c>
    </row>
    <row r="20" spans="1:28" s="73" customFormat="1" ht="15" x14ac:dyDescent="0.25">
      <c r="A20" s="146" t="s">
        <v>93</v>
      </c>
      <c r="B20" s="147"/>
      <c r="C20" s="13" t="s">
        <v>7</v>
      </c>
      <c r="D20" s="13" t="s">
        <v>79</v>
      </c>
      <c r="E20" s="81"/>
      <c r="F20" s="81"/>
      <c r="G20" s="81"/>
      <c r="H20" s="28">
        <f t="shared" si="0"/>
        <v>0</v>
      </c>
      <c r="I20" s="95"/>
      <c r="J20" s="95"/>
      <c r="K20" s="95"/>
      <c r="L20" s="29">
        <f t="shared" ref="L20:L24" si="17">I20+J20+K20</f>
        <v>0</v>
      </c>
      <c r="M20" s="95"/>
      <c r="N20" s="95"/>
      <c r="O20" s="95"/>
      <c r="P20" s="29">
        <f t="shared" ref="P20:P24" si="18">M20+N20+O20</f>
        <v>0</v>
      </c>
      <c r="Q20" s="95"/>
      <c r="R20" s="95"/>
      <c r="S20" s="95"/>
      <c r="T20" s="29">
        <f t="shared" ref="T20:T24" si="19">Q20+R20+S20</f>
        <v>0</v>
      </c>
      <c r="U20" s="95"/>
      <c r="V20" s="95"/>
      <c r="W20" s="95"/>
      <c r="X20" s="29">
        <f t="shared" ref="X20:X24" si="20">U20+V20+W20</f>
        <v>0</v>
      </c>
      <c r="Y20" s="24">
        <f t="shared" si="7"/>
        <v>0</v>
      </c>
      <c r="Z20" s="24">
        <f t="shared" si="5"/>
        <v>0</v>
      </c>
      <c r="AA20" s="24">
        <f t="shared" si="5"/>
        <v>0</v>
      </c>
      <c r="AB20" s="28">
        <f t="shared" si="6"/>
        <v>0</v>
      </c>
    </row>
    <row r="21" spans="1:28" s="73" customFormat="1" ht="51" x14ac:dyDescent="0.25">
      <c r="A21" s="146" t="s">
        <v>94</v>
      </c>
      <c r="B21" s="147"/>
      <c r="C21" s="13" t="s">
        <v>75</v>
      </c>
      <c r="D21" s="13" t="s">
        <v>80</v>
      </c>
      <c r="E21" s="81"/>
      <c r="F21" s="81"/>
      <c r="G21" s="81"/>
      <c r="H21" s="28">
        <f t="shared" si="0"/>
        <v>0</v>
      </c>
      <c r="I21" s="95"/>
      <c r="J21" s="95"/>
      <c r="K21" s="95"/>
      <c r="L21" s="29">
        <f t="shared" si="17"/>
        <v>0</v>
      </c>
      <c r="M21" s="95"/>
      <c r="N21" s="95"/>
      <c r="O21" s="95"/>
      <c r="P21" s="29">
        <f t="shared" si="18"/>
        <v>0</v>
      </c>
      <c r="Q21" s="95"/>
      <c r="R21" s="95"/>
      <c r="S21" s="95"/>
      <c r="T21" s="29">
        <f t="shared" si="19"/>
        <v>0</v>
      </c>
      <c r="U21" s="95"/>
      <c r="V21" s="95"/>
      <c r="W21" s="95"/>
      <c r="X21" s="29">
        <f t="shared" si="20"/>
        <v>0</v>
      </c>
      <c r="Y21" s="24">
        <f t="shared" si="7"/>
        <v>0</v>
      </c>
      <c r="Z21" s="24">
        <f t="shared" si="5"/>
        <v>0</v>
      </c>
      <c r="AA21" s="24">
        <f t="shared" si="5"/>
        <v>0</v>
      </c>
      <c r="AB21" s="28">
        <f t="shared" si="6"/>
        <v>0</v>
      </c>
    </row>
    <row r="22" spans="1:28" s="73" customFormat="1" ht="51" x14ac:dyDescent="0.25">
      <c r="A22" s="146" t="s">
        <v>95</v>
      </c>
      <c r="B22" s="147"/>
      <c r="C22" s="13" t="s">
        <v>76</v>
      </c>
      <c r="D22" s="13" t="s">
        <v>81</v>
      </c>
      <c r="E22" s="81"/>
      <c r="F22" s="81"/>
      <c r="G22" s="81"/>
      <c r="H22" s="28">
        <f t="shared" si="0"/>
        <v>0</v>
      </c>
      <c r="I22" s="95"/>
      <c r="J22" s="95"/>
      <c r="K22" s="95"/>
      <c r="L22" s="29">
        <f t="shared" si="17"/>
        <v>0</v>
      </c>
      <c r="M22" s="95"/>
      <c r="N22" s="95"/>
      <c r="O22" s="95"/>
      <c r="P22" s="29">
        <f t="shared" si="18"/>
        <v>0</v>
      </c>
      <c r="Q22" s="95"/>
      <c r="R22" s="95"/>
      <c r="S22" s="95"/>
      <c r="T22" s="29">
        <f t="shared" si="19"/>
        <v>0</v>
      </c>
      <c r="U22" s="95"/>
      <c r="V22" s="95"/>
      <c r="W22" s="95"/>
      <c r="X22" s="29">
        <f t="shared" si="20"/>
        <v>0</v>
      </c>
      <c r="Y22" s="24">
        <f t="shared" si="7"/>
        <v>0</v>
      </c>
      <c r="Z22" s="24">
        <f t="shared" si="5"/>
        <v>0</v>
      </c>
      <c r="AA22" s="24">
        <f t="shared" si="5"/>
        <v>0</v>
      </c>
      <c r="AB22" s="28">
        <f t="shared" si="6"/>
        <v>0</v>
      </c>
    </row>
    <row r="23" spans="1:28" s="73" customFormat="1" ht="51" x14ac:dyDescent="0.25">
      <c r="A23" s="146" t="s">
        <v>96</v>
      </c>
      <c r="B23" s="147"/>
      <c r="C23" s="13" t="s">
        <v>77</v>
      </c>
      <c r="D23" s="13" t="s">
        <v>82</v>
      </c>
      <c r="E23" s="81"/>
      <c r="F23" s="81"/>
      <c r="G23" s="81"/>
      <c r="H23" s="28">
        <f t="shared" si="0"/>
        <v>0</v>
      </c>
      <c r="I23" s="95"/>
      <c r="J23" s="95"/>
      <c r="K23" s="95"/>
      <c r="L23" s="29">
        <f t="shared" si="17"/>
        <v>0</v>
      </c>
      <c r="M23" s="95"/>
      <c r="N23" s="95"/>
      <c r="O23" s="95"/>
      <c r="P23" s="29">
        <f t="shared" si="18"/>
        <v>0</v>
      </c>
      <c r="Q23" s="95"/>
      <c r="R23" s="95"/>
      <c r="S23" s="95"/>
      <c r="T23" s="29">
        <f t="shared" si="19"/>
        <v>0</v>
      </c>
      <c r="U23" s="95"/>
      <c r="V23" s="95"/>
      <c r="W23" s="95"/>
      <c r="X23" s="29">
        <f t="shared" si="20"/>
        <v>0</v>
      </c>
      <c r="Y23" s="24">
        <f t="shared" si="7"/>
        <v>0</v>
      </c>
      <c r="Z23" s="24">
        <f t="shared" si="5"/>
        <v>0</v>
      </c>
      <c r="AA23" s="24">
        <f t="shared" si="5"/>
        <v>0</v>
      </c>
      <c r="AB23" s="28">
        <f t="shared" si="6"/>
        <v>0</v>
      </c>
    </row>
    <row r="24" spans="1:28" s="73" customFormat="1" ht="38.25" x14ac:dyDescent="0.25">
      <c r="A24" s="146" t="s">
        <v>62</v>
      </c>
      <c r="B24" s="147"/>
      <c r="C24" s="13" t="s">
        <v>78</v>
      </c>
      <c r="D24" s="13" t="s">
        <v>83</v>
      </c>
      <c r="E24" s="80"/>
      <c r="F24" s="81"/>
      <c r="G24" s="81"/>
      <c r="H24" s="28">
        <f t="shared" si="0"/>
        <v>0</v>
      </c>
      <c r="I24" s="94"/>
      <c r="J24" s="94"/>
      <c r="K24" s="94"/>
      <c r="L24" s="28">
        <f t="shared" si="17"/>
        <v>0</v>
      </c>
      <c r="M24" s="94"/>
      <c r="N24" s="94"/>
      <c r="O24" s="94"/>
      <c r="P24" s="28">
        <f t="shared" si="18"/>
        <v>0</v>
      </c>
      <c r="Q24" s="94"/>
      <c r="R24" s="94"/>
      <c r="S24" s="94"/>
      <c r="T24" s="28">
        <f t="shared" si="19"/>
        <v>0</v>
      </c>
      <c r="U24" s="94"/>
      <c r="V24" s="94"/>
      <c r="W24" s="94"/>
      <c r="X24" s="28">
        <f t="shared" si="20"/>
        <v>0</v>
      </c>
      <c r="Y24" s="24">
        <f t="shared" si="7"/>
        <v>0</v>
      </c>
      <c r="Z24" s="24">
        <f t="shared" si="5"/>
        <v>0</v>
      </c>
      <c r="AA24" s="24">
        <f t="shared" si="5"/>
        <v>0</v>
      </c>
      <c r="AB24" s="28">
        <f t="shared" si="6"/>
        <v>0</v>
      </c>
    </row>
    <row r="25" spans="1:28" s="73" customFormat="1" ht="38.25" x14ac:dyDescent="0.25">
      <c r="A25" s="148" t="s">
        <v>102</v>
      </c>
      <c r="B25" s="149"/>
      <c r="C25" s="30" t="s">
        <v>374</v>
      </c>
      <c r="D25" s="30" t="s">
        <v>97</v>
      </c>
      <c r="E25" s="82">
        <f>SUM(E19:E24)</f>
        <v>0</v>
      </c>
      <c r="F25" s="82">
        <f t="shared" ref="F25:G25" si="21">SUM(F19:F24)</f>
        <v>0</v>
      </c>
      <c r="G25" s="82">
        <f t="shared" si="21"/>
        <v>0</v>
      </c>
      <c r="H25" s="31">
        <f t="shared" si="0"/>
        <v>0</v>
      </c>
      <c r="I25" s="96">
        <f>SUM(I19:I24)</f>
        <v>0</v>
      </c>
      <c r="J25" s="96">
        <f t="shared" ref="J25:L25" si="22">SUM(J19:J24)</f>
        <v>0</v>
      </c>
      <c r="K25" s="96">
        <f t="shared" si="22"/>
        <v>0</v>
      </c>
      <c r="L25" s="31">
        <f t="shared" si="22"/>
        <v>0</v>
      </c>
      <c r="M25" s="96">
        <f>SUM(M19:M24)</f>
        <v>0</v>
      </c>
      <c r="N25" s="96">
        <f t="shared" ref="N25:P25" si="23">SUM(N19:N24)</f>
        <v>0</v>
      </c>
      <c r="O25" s="96">
        <f t="shared" si="23"/>
        <v>0</v>
      </c>
      <c r="P25" s="31">
        <f t="shared" si="23"/>
        <v>0</v>
      </c>
      <c r="Q25" s="96">
        <f>SUM(Q19:Q24)</f>
        <v>0</v>
      </c>
      <c r="R25" s="96">
        <f t="shared" ref="R25:T25" si="24">SUM(R19:R24)</f>
        <v>0</v>
      </c>
      <c r="S25" s="96">
        <f t="shared" si="24"/>
        <v>0</v>
      </c>
      <c r="T25" s="31">
        <f t="shared" si="24"/>
        <v>0</v>
      </c>
      <c r="U25" s="96">
        <f>SUM(U19:U24)</f>
        <v>0</v>
      </c>
      <c r="V25" s="96">
        <f t="shared" ref="V25:X25" si="25">SUM(V19:V24)</f>
        <v>0</v>
      </c>
      <c r="W25" s="96">
        <f t="shared" si="25"/>
        <v>0</v>
      </c>
      <c r="X25" s="31">
        <f t="shared" si="25"/>
        <v>0</v>
      </c>
      <c r="Y25" s="96">
        <f t="shared" si="7"/>
        <v>0</v>
      </c>
      <c r="Z25" s="96">
        <f t="shared" si="5"/>
        <v>0</v>
      </c>
      <c r="AA25" s="96">
        <f t="shared" si="5"/>
        <v>0</v>
      </c>
      <c r="AB25" s="96">
        <f t="shared" si="6"/>
        <v>0</v>
      </c>
    </row>
    <row r="26" spans="1:28" s="73" customFormat="1" ht="25.5" x14ac:dyDescent="0.25">
      <c r="A26" s="143" t="s">
        <v>103</v>
      </c>
      <c r="B26" s="144"/>
      <c r="C26" s="23" t="s">
        <v>9</v>
      </c>
      <c r="D26" s="23" t="s">
        <v>106</v>
      </c>
      <c r="E26" s="78"/>
      <c r="F26" s="78"/>
      <c r="G26" s="78"/>
      <c r="H26" s="24">
        <f t="shared" si="0"/>
        <v>0</v>
      </c>
      <c r="I26" s="92"/>
      <c r="J26" s="92"/>
      <c r="K26" s="92"/>
      <c r="L26" s="25">
        <f t="shared" ref="L26:L30" si="26">I26+J26+K26</f>
        <v>0</v>
      </c>
      <c r="M26" s="92"/>
      <c r="N26" s="92"/>
      <c r="O26" s="92"/>
      <c r="P26" s="25">
        <f t="shared" ref="P26:P30" si="27">M26+N26+O26</f>
        <v>0</v>
      </c>
      <c r="Q26" s="92"/>
      <c r="R26" s="92"/>
      <c r="S26" s="92"/>
      <c r="T26" s="25">
        <f t="shared" ref="T26:T30" si="28">Q26+R26+S26</f>
        <v>0</v>
      </c>
      <c r="U26" s="92"/>
      <c r="V26" s="92"/>
      <c r="W26" s="92"/>
      <c r="X26" s="25">
        <f t="shared" ref="X26:X30" si="29">U26+V26+W26</f>
        <v>0</v>
      </c>
      <c r="Y26" s="24">
        <f t="shared" si="7"/>
        <v>0</v>
      </c>
      <c r="Z26" s="24">
        <f t="shared" si="5"/>
        <v>0</v>
      </c>
      <c r="AA26" s="24">
        <f t="shared" si="5"/>
        <v>0</v>
      </c>
      <c r="AB26" s="28">
        <f t="shared" si="6"/>
        <v>0</v>
      </c>
    </row>
    <row r="27" spans="1:28" s="73" customFormat="1" ht="51" x14ac:dyDescent="0.25">
      <c r="A27" s="143" t="s">
        <v>104</v>
      </c>
      <c r="B27" s="144"/>
      <c r="C27" s="23" t="s">
        <v>98</v>
      </c>
      <c r="D27" s="23" t="s">
        <v>107</v>
      </c>
      <c r="E27" s="78"/>
      <c r="F27" s="78"/>
      <c r="G27" s="78"/>
      <c r="H27" s="24">
        <f t="shared" si="0"/>
        <v>0</v>
      </c>
      <c r="I27" s="92"/>
      <c r="J27" s="92"/>
      <c r="K27" s="92"/>
      <c r="L27" s="25">
        <f t="shared" si="26"/>
        <v>0</v>
      </c>
      <c r="M27" s="92"/>
      <c r="N27" s="92"/>
      <c r="O27" s="92"/>
      <c r="P27" s="25">
        <f t="shared" si="27"/>
        <v>0</v>
      </c>
      <c r="Q27" s="92"/>
      <c r="R27" s="92"/>
      <c r="S27" s="92"/>
      <c r="T27" s="25">
        <f t="shared" si="28"/>
        <v>0</v>
      </c>
      <c r="U27" s="92"/>
      <c r="V27" s="92"/>
      <c r="W27" s="92"/>
      <c r="X27" s="25">
        <f t="shared" si="29"/>
        <v>0</v>
      </c>
      <c r="Y27" s="24">
        <f t="shared" si="7"/>
        <v>0</v>
      </c>
      <c r="Z27" s="24">
        <f t="shared" si="7"/>
        <v>0</v>
      </c>
      <c r="AA27" s="24">
        <f t="shared" si="7"/>
        <v>0</v>
      </c>
      <c r="AB27" s="28">
        <f t="shared" si="6"/>
        <v>0</v>
      </c>
    </row>
    <row r="28" spans="1:28" s="73" customFormat="1" ht="51" x14ac:dyDescent="0.25">
      <c r="A28" s="143" t="s">
        <v>105</v>
      </c>
      <c r="B28" s="144"/>
      <c r="C28" s="23" t="s">
        <v>99</v>
      </c>
      <c r="D28" s="23" t="s">
        <v>108</v>
      </c>
      <c r="E28" s="78"/>
      <c r="F28" s="78"/>
      <c r="G28" s="78"/>
      <c r="H28" s="24">
        <f t="shared" si="0"/>
        <v>0</v>
      </c>
      <c r="I28" s="92"/>
      <c r="J28" s="92"/>
      <c r="K28" s="92"/>
      <c r="L28" s="25">
        <f t="shared" si="26"/>
        <v>0</v>
      </c>
      <c r="M28" s="92"/>
      <c r="N28" s="92"/>
      <c r="O28" s="92"/>
      <c r="P28" s="25">
        <f t="shared" si="27"/>
        <v>0</v>
      </c>
      <c r="Q28" s="92"/>
      <c r="R28" s="92"/>
      <c r="S28" s="92"/>
      <c r="T28" s="25">
        <f t="shared" si="28"/>
        <v>0</v>
      </c>
      <c r="U28" s="92"/>
      <c r="V28" s="92"/>
      <c r="W28" s="92"/>
      <c r="X28" s="25">
        <f t="shared" si="29"/>
        <v>0</v>
      </c>
      <c r="Y28" s="24">
        <f t="shared" si="7"/>
        <v>0</v>
      </c>
      <c r="Z28" s="24">
        <f t="shared" si="7"/>
        <v>0</v>
      </c>
      <c r="AA28" s="24">
        <f t="shared" si="7"/>
        <v>0</v>
      </c>
      <c r="AB28" s="28">
        <f t="shared" si="6"/>
        <v>0</v>
      </c>
    </row>
    <row r="29" spans="1:28" s="73" customFormat="1" ht="51" x14ac:dyDescent="0.25">
      <c r="A29" s="143" t="s">
        <v>112</v>
      </c>
      <c r="B29" s="144"/>
      <c r="C29" s="23" t="s">
        <v>100</v>
      </c>
      <c r="D29" s="23" t="s">
        <v>109</v>
      </c>
      <c r="E29" s="78"/>
      <c r="F29" s="78"/>
      <c r="G29" s="78"/>
      <c r="H29" s="24">
        <f t="shared" si="0"/>
        <v>0</v>
      </c>
      <c r="I29" s="92"/>
      <c r="J29" s="92"/>
      <c r="K29" s="92"/>
      <c r="L29" s="25">
        <f t="shared" si="26"/>
        <v>0</v>
      </c>
      <c r="M29" s="92"/>
      <c r="N29" s="92"/>
      <c r="O29" s="92"/>
      <c r="P29" s="25">
        <f t="shared" si="27"/>
        <v>0</v>
      </c>
      <c r="Q29" s="92"/>
      <c r="R29" s="92"/>
      <c r="S29" s="92"/>
      <c r="T29" s="25">
        <f t="shared" si="28"/>
        <v>0</v>
      </c>
      <c r="U29" s="92"/>
      <c r="V29" s="92"/>
      <c r="W29" s="92"/>
      <c r="X29" s="25">
        <f t="shared" si="29"/>
        <v>0</v>
      </c>
      <c r="Y29" s="24">
        <f t="shared" si="7"/>
        <v>0</v>
      </c>
      <c r="Z29" s="24">
        <f t="shared" si="7"/>
        <v>0</v>
      </c>
      <c r="AA29" s="24">
        <f t="shared" si="7"/>
        <v>0</v>
      </c>
      <c r="AB29" s="28">
        <f t="shared" si="6"/>
        <v>0</v>
      </c>
    </row>
    <row r="30" spans="1:28" s="73" customFormat="1" ht="38.25" x14ac:dyDescent="0.25">
      <c r="A30" s="143" t="s">
        <v>113</v>
      </c>
      <c r="B30" s="144"/>
      <c r="C30" s="23" t="s">
        <v>101</v>
      </c>
      <c r="D30" s="23" t="s">
        <v>110</v>
      </c>
      <c r="E30" s="78"/>
      <c r="F30" s="77"/>
      <c r="G30" s="78"/>
      <c r="H30" s="24">
        <f t="shared" si="0"/>
        <v>0</v>
      </c>
      <c r="I30" s="92"/>
      <c r="J30" s="92"/>
      <c r="K30" s="92"/>
      <c r="L30" s="24">
        <f t="shared" si="26"/>
        <v>0</v>
      </c>
      <c r="M30" s="92"/>
      <c r="N30" s="92"/>
      <c r="O30" s="92"/>
      <c r="P30" s="24">
        <f t="shared" si="27"/>
        <v>0</v>
      </c>
      <c r="Q30" s="92"/>
      <c r="R30" s="92"/>
      <c r="S30" s="92"/>
      <c r="T30" s="24">
        <f t="shared" si="28"/>
        <v>0</v>
      </c>
      <c r="U30" s="92"/>
      <c r="V30" s="92"/>
      <c r="W30" s="92"/>
      <c r="X30" s="24">
        <f t="shared" si="29"/>
        <v>0</v>
      </c>
      <c r="Y30" s="24">
        <f t="shared" si="7"/>
        <v>0</v>
      </c>
      <c r="Z30" s="24">
        <f t="shared" si="7"/>
        <v>0</v>
      </c>
      <c r="AA30" s="24">
        <f t="shared" si="7"/>
        <v>0</v>
      </c>
      <c r="AB30" s="28">
        <f t="shared" si="6"/>
        <v>0</v>
      </c>
    </row>
    <row r="31" spans="1:28" s="73" customFormat="1" ht="38.25" x14ac:dyDescent="0.25">
      <c r="A31" s="148" t="s">
        <v>114</v>
      </c>
      <c r="B31" s="149"/>
      <c r="C31" s="30" t="s">
        <v>372</v>
      </c>
      <c r="D31" s="30" t="s">
        <v>111</v>
      </c>
      <c r="E31" s="83">
        <f>SUM(E26:E30)</f>
        <v>0</v>
      </c>
      <c r="F31" s="83">
        <f t="shared" ref="F31:G31" si="30">SUM(F26:F30)</f>
        <v>0</v>
      </c>
      <c r="G31" s="83">
        <f t="shared" si="30"/>
        <v>0</v>
      </c>
      <c r="H31" s="31">
        <f t="shared" si="0"/>
        <v>0</v>
      </c>
      <c r="I31" s="97">
        <f>SUM(I26:I30)</f>
        <v>0</v>
      </c>
      <c r="J31" s="97">
        <f t="shared" ref="J31:L31" si="31">SUM(J26:J30)</f>
        <v>0</v>
      </c>
      <c r="K31" s="97">
        <f t="shared" si="31"/>
        <v>0</v>
      </c>
      <c r="L31" s="32">
        <f t="shared" si="31"/>
        <v>0</v>
      </c>
      <c r="M31" s="97">
        <f>SUM(M26:M30)</f>
        <v>0</v>
      </c>
      <c r="N31" s="97">
        <f t="shared" ref="N31:P31" si="32">SUM(N26:N30)</f>
        <v>0</v>
      </c>
      <c r="O31" s="97">
        <f t="shared" si="32"/>
        <v>0</v>
      </c>
      <c r="P31" s="32">
        <f t="shared" si="32"/>
        <v>0</v>
      </c>
      <c r="Q31" s="97">
        <f>SUM(Q26:Q30)</f>
        <v>0</v>
      </c>
      <c r="R31" s="97">
        <f t="shared" ref="R31:T31" si="33">SUM(R26:R30)</f>
        <v>0</v>
      </c>
      <c r="S31" s="97">
        <f t="shared" si="33"/>
        <v>0</v>
      </c>
      <c r="T31" s="32">
        <f t="shared" si="33"/>
        <v>0</v>
      </c>
      <c r="U31" s="97">
        <f>SUM(U26:U30)</f>
        <v>0</v>
      </c>
      <c r="V31" s="97">
        <f t="shared" ref="V31:X31" si="34">SUM(V26:V30)</f>
        <v>0</v>
      </c>
      <c r="W31" s="97">
        <f t="shared" si="34"/>
        <v>0</v>
      </c>
      <c r="X31" s="32">
        <f t="shared" si="34"/>
        <v>0</v>
      </c>
      <c r="Y31" s="32">
        <f t="shared" si="7"/>
        <v>0</v>
      </c>
      <c r="Z31" s="32">
        <f t="shared" si="7"/>
        <v>0</v>
      </c>
      <c r="AA31" s="32">
        <f t="shared" si="7"/>
        <v>0</v>
      </c>
      <c r="AB31" s="32">
        <f t="shared" si="6"/>
        <v>0</v>
      </c>
    </row>
    <row r="32" spans="1:28" ht="15" x14ac:dyDescent="0.25">
      <c r="A32" s="143" t="s">
        <v>119</v>
      </c>
      <c r="B32" s="144"/>
      <c r="C32" s="23" t="s">
        <v>115</v>
      </c>
      <c r="D32" s="23" t="s">
        <v>116</v>
      </c>
      <c r="E32" s="24"/>
      <c r="F32" s="25">
        <f t="shared" ref="F32:G32" si="35">F33+F39+F35</f>
        <v>0</v>
      </c>
      <c r="G32" s="25">
        <f t="shared" si="35"/>
        <v>0</v>
      </c>
      <c r="H32" s="24">
        <f t="shared" si="0"/>
        <v>0</v>
      </c>
      <c r="I32" s="91"/>
      <c r="J32" s="91"/>
      <c r="K32" s="91"/>
      <c r="L32" s="24">
        <f t="shared" ref="L32:L33" si="36">I32+J32+K32</f>
        <v>0</v>
      </c>
      <c r="M32" s="91"/>
      <c r="N32" s="91"/>
      <c r="O32" s="91"/>
      <c r="P32" s="24">
        <f t="shared" ref="P32:P33" si="37">M32+N32+O32</f>
        <v>0</v>
      </c>
      <c r="Q32" s="91"/>
      <c r="R32" s="91"/>
      <c r="S32" s="91"/>
      <c r="T32" s="24">
        <f t="shared" ref="T32:T33" si="38">Q32+R32+S32</f>
        <v>0</v>
      </c>
      <c r="U32" s="91"/>
      <c r="V32" s="91"/>
      <c r="W32" s="91"/>
      <c r="X32" s="24">
        <f t="shared" ref="X32:X33" si="39">U32+V32+W32</f>
        <v>0</v>
      </c>
      <c r="Y32" s="24">
        <f t="shared" si="7"/>
        <v>0</v>
      </c>
      <c r="Z32" s="24">
        <f t="shared" si="7"/>
        <v>0</v>
      </c>
      <c r="AA32" s="24">
        <f t="shared" si="7"/>
        <v>0</v>
      </c>
      <c r="AB32" s="28">
        <f t="shared" si="6"/>
        <v>0</v>
      </c>
    </row>
    <row r="33" spans="1:28" ht="15" x14ac:dyDescent="0.25">
      <c r="A33" s="143" t="s">
        <v>121</v>
      </c>
      <c r="B33" s="144"/>
      <c r="C33" s="23" t="s">
        <v>117</v>
      </c>
      <c r="D33" s="23" t="s">
        <v>118</v>
      </c>
      <c r="E33" s="24"/>
      <c r="F33" s="25"/>
      <c r="G33" s="25"/>
      <c r="H33" s="24">
        <f t="shared" si="0"/>
        <v>0</v>
      </c>
      <c r="I33" s="91"/>
      <c r="J33" s="91"/>
      <c r="K33" s="91"/>
      <c r="L33" s="24">
        <f t="shared" si="36"/>
        <v>0</v>
      </c>
      <c r="M33" s="91"/>
      <c r="N33" s="91"/>
      <c r="O33" s="91"/>
      <c r="P33" s="24">
        <f t="shared" si="37"/>
        <v>0</v>
      </c>
      <c r="Q33" s="91"/>
      <c r="R33" s="91"/>
      <c r="S33" s="91"/>
      <c r="T33" s="24">
        <f t="shared" si="38"/>
        <v>0</v>
      </c>
      <c r="U33" s="91"/>
      <c r="V33" s="91"/>
      <c r="W33" s="91"/>
      <c r="X33" s="24">
        <f t="shared" si="39"/>
        <v>0</v>
      </c>
      <c r="Y33" s="24">
        <f t="shared" si="7"/>
        <v>0</v>
      </c>
      <c r="Z33" s="24">
        <f t="shared" si="7"/>
        <v>0</v>
      </c>
      <c r="AA33" s="24">
        <f t="shared" si="7"/>
        <v>0</v>
      </c>
      <c r="AB33" s="28">
        <f t="shared" si="6"/>
        <v>0</v>
      </c>
    </row>
    <row r="34" spans="1:28" ht="15" x14ac:dyDescent="0.25">
      <c r="A34" s="52" t="s">
        <v>122</v>
      </c>
      <c r="B34" s="52"/>
      <c r="C34" s="13" t="s">
        <v>375</v>
      </c>
      <c r="D34" s="13" t="s">
        <v>120</v>
      </c>
      <c r="E34" s="28">
        <f>SUM(E32:E33)</f>
        <v>0</v>
      </c>
      <c r="F34" s="28">
        <f t="shared" ref="F34:G34" si="40">SUM(F32:F33)</f>
        <v>0</v>
      </c>
      <c r="G34" s="28">
        <f t="shared" si="40"/>
        <v>0</v>
      </c>
      <c r="H34" s="28">
        <f t="shared" si="0"/>
        <v>0</v>
      </c>
      <c r="I34" s="94">
        <f>SUM(I32:I33)</f>
        <v>0</v>
      </c>
      <c r="J34" s="94">
        <f t="shared" ref="J34:L34" si="41">SUM(J32:J33)</f>
        <v>0</v>
      </c>
      <c r="K34" s="94">
        <f t="shared" si="41"/>
        <v>0</v>
      </c>
      <c r="L34" s="28">
        <f t="shared" si="41"/>
        <v>0</v>
      </c>
      <c r="M34" s="94">
        <f>SUM(M32:M33)</f>
        <v>0</v>
      </c>
      <c r="N34" s="94">
        <f t="shared" ref="N34:P34" si="42">SUM(N32:N33)</f>
        <v>0</v>
      </c>
      <c r="O34" s="94">
        <f t="shared" si="42"/>
        <v>0</v>
      </c>
      <c r="P34" s="28">
        <f t="shared" si="42"/>
        <v>0</v>
      </c>
      <c r="Q34" s="94">
        <f>SUM(Q32:Q33)</f>
        <v>0</v>
      </c>
      <c r="R34" s="94">
        <f t="shared" ref="R34:T34" si="43">SUM(R32:R33)</f>
        <v>0</v>
      </c>
      <c r="S34" s="94">
        <f t="shared" si="43"/>
        <v>0</v>
      </c>
      <c r="T34" s="28">
        <f t="shared" si="43"/>
        <v>0</v>
      </c>
      <c r="U34" s="94">
        <f>SUM(U32:U33)</f>
        <v>0</v>
      </c>
      <c r="V34" s="94">
        <f t="shared" ref="V34:X34" si="44">SUM(V32:V33)</f>
        <v>0</v>
      </c>
      <c r="W34" s="94">
        <f t="shared" si="44"/>
        <v>0</v>
      </c>
      <c r="X34" s="28">
        <f t="shared" si="44"/>
        <v>0</v>
      </c>
      <c r="Y34" s="24">
        <f t="shared" si="7"/>
        <v>0</v>
      </c>
      <c r="Z34" s="24">
        <f t="shared" si="7"/>
        <v>0</v>
      </c>
      <c r="AA34" s="24">
        <f t="shared" si="7"/>
        <v>0</v>
      </c>
      <c r="AB34" s="28">
        <f t="shared" si="6"/>
        <v>0</v>
      </c>
    </row>
    <row r="35" spans="1:28" ht="25.5" x14ac:dyDescent="0.25">
      <c r="A35" s="146" t="s">
        <v>123</v>
      </c>
      <c r="B35" s="147"/>
      <c r="C35" s="13" t="s">
        <v>129</v>
      </c>
      <c r="D35" s="13" t="s">
        <v>130</v>
      </c>
      <c r="E35" s="28"/>
      <c r="F35" s="29"/>
      <c r="G35" s="29"/>
      <c r="H35" s="28">
        <f t="shared" si="0"/>
        <v>0</v>
      </c>
      <c r="I35" s="94"/>
      <c r="J35" s="94"/>
      <c r="K35" s="94"/>
      <c r="L35" s="28">
        <f t="shared" ref="L35:L98" si="45">I35+J35+K35</f>
        <v>0</v>
      </c>
      <c r="M35" s="94"/>
      <c r="N35" s="94"/>
      <c r="O35" s="94"/>
      <c r="P35" s="28">
        <f t="shared" ref="P35:P98" si="46">M35+N35+O35</f>
        <v>0</v>
      </c>
      <c r="Q35" s="94"/>
      <c r="R35" s="94"/>
      <c r="S35" s="94"/>
      <c r="T35" s="28">
        <f t="shared" ref="T35:T98" si="47">Q35+R35+S35</f>
        <v>0</v>
      </c>
      <c r="U35" s="94"/>
      <c r="V35" s="94"/>
      <c r="W35" s="94"/>
      <c r="X35" s="28">
        <f t="shared" ref="X35:X98" si="48">U35+V35+W35</f>
        <v>0</v>
      </c>
      <c r="Y35" s="24">
        <f t="shared" si="7"/>
        <v>0</v>
      </c>
      <c r="Z35" s="24">
        <f t="shared" si="7"/>
        <v>0</v>
      </c>
      <c r="AA35" s="24">
        <f t="shared" si="7"/>
        <v>0</v>
      </c>
      <c r="AB35" s="28">
        <f t="shared" si="6"/>
        <v>0</v>
      </c>
    </row>
    <row r="36" spans="1:28" ht="25.5" x14ac:dyDescent="0.25">
      <c r="A36" s="146" t="s">
        <v>124</v>
      </c>
      <c r="B36" s="147"/>
      <c r="C36" s="13" t="s">
        <v>131</v>
      </c>
      <c r="D36" s="13" t="s">
        <v>132</v>
      </c>
      <c r="E36" s="28"/>
      <c r="F36" s="29"/>
      <c r="G36" s="29"/>
      <c r="H36" s="28">
        <f t="shared" si="0"/>
        <v>0</v>
      </c>
      <c r="I36" s="94"/>
      <c r="J36" s="94"/>
      <c r="K36" s="94"/>
      <c r="L36" s="28">
        <f t="shared" si="45"/>
        <v>0</v>
      </c>
      <c r="M36" s="94"/>
      <c r="N36" s="94"/>
      <c r="O36" s="94"/>
      <c r="P36" s="28">
        <f t="shared" si="46"/>
        <v>0</v>
      </c>
      <c r="Q36" s="94"/>
      <c r="R36" s="94"/>
      <c r="S36" s="94"/>
      <c r="T36" s="28">
        <f t="shared" si="47"/>
        <v>0</v>
      </c>
      <c r="U36" s="94"/>
      <c r="V36" s="94"/>
      <c r="W36" s="94"/>
      <c r="X36" s="28">
        <f t="shared" si="48"/>
        <v>0</v>
      </c>
      <c r="Y36" s="24">
        <f t="shared" si="7"/>
        <v>0</v>
      </c>
      <c r="Z36" s="24">
        <f t="shared" si="7"/>
        <v>0</v>
      </c>
      <c r="AA36" s="24">
        <f t="shared" si="7"/>
        <v>0</v>
      </c>
      <c r="AB36" s="28">
        <f t="shared" si="6"/>
        <v>0</v>
      </c>
    </row>
    <row r="37" spans="1:28" ht="15" x14ac:dyDescent="0.25">
      <c r="A37" s="146" t="s">
        <v>125</v>
      </c>
      <c r="B37" s="147"/>
      <c r="C37" s="13" t="s">
        <v>133</v>
      </c>
      <c r="D37" s="13" t="s">
        <v>134</v>
      </c>
      <c r="E37" s="28"/>
      <c r="F37" s="29"/>
      <c r="G37" s="29"/>
      <c r="H37" s="28">
        <f t="shared" si="0"/>
        <v>0</v>
      </c>
      <c r="I37" s="94"/>
      <c r="J37" s="94"/>
      <c r="K37" s="94"/>
      <c r="L37" s="28">
        <f t="shared" si="45"/>
        <v>0</v>
      </c>
      <c r="M37" s="94"/>
      <c r="N37" s="94"/>
      <c r="O37" s="94"/>
      <c r="P37" s="28">
        <f t="shared" si="46"/>
        <v>0</v>
      </c>
      <c r="Q37" s="94"/>
      <c r="R37" s="94"/>
      <c r="S37" s="94"/>
      <c r="T37" s="28">
        <f t="shared" si="47"/>
        <v>0</v>
      </c>
      <c r="U37" s="94"/>
      <c r="V37" s="94"/>
      <c r="W37" s="94"/>
      <c r="X37" s="28">
        <f t="shared" si="48"/>
        <v>0</v>
      </c>
      <c r="Y37" s="24">
        <f t="shared" si="7"/>
        <v>0</v>
      </c>
      <c r="Z37" s="24">
        <f t="shared" si="7"/>
        <v>0</v>
      </c>
      <c r="AA37" s="24">
        <f t="shared" si="7"/>
        <v>0</v>
      </c>
      <c r="AB37" s="28">
        <f t="shared" si="6"/>
        <v>0</v>
      </c>
    </row>
    <row r="38" spans="1:28" ht="15" x14ac:dyDescent="0.25">
      <c r="A38" s="143" t="s">
        <v>126</v>
      </c>
      <c r="B38" s="144"/>
      <c r="C38" s="23" t="s">
        <v>63</v>
      </c>
      <c r="D38" s="23" t="s">
        <v>135</v>
      </c>
      <c r="E38" s="24"/>
      <c r="F38" s="24"/>
      <c r="G38" s="24"/>
      <c r="H38" s="24">
        <f t="shared" si="0"/>
        <v>0</v>
      </c>
      <c r="I38" s="91"/>
      <c r="J38" s="91"/>
      <c r="K38" s="91"/>
      <c r="L38" s="24">
        <f t="shared" si="45"/>
        <v>0</v>
      </c>
      <c r="M38" s="91"/>
      <c r="N38" s="91"/>
      <c r="O38" s="91"/>
      <c r="P38" s="24">
        <f t="shared" si="46"/>
        <v>0</v>
      </c>
      <c r="Q38" s="91"/>
      <c r="R38" s="91"/>
      <c r="S38" s="91"/>
      <c r="T38" s="24">
        <f t="shared" si="47"/>
        <v>0</v>
      </c>
      <c r="U38" s="91"/>
      <c r="V38" s="91"/>
      <c r="W38" s="91"/>
      <c r="X38" s="24">
        <f t="shared" si="48"/>
        <v>0</v>
      </c>
      <c r="Y38" s="24">
        <f t="shared" si="7"/>
        <v>0</v>
      </c>
      <c r="Z38" s="24">
        <f t="shared" si="7"/>
        <v>0</v>
      </c>
      <c r="AA38" s="24">
        <f t="shared" si="7"/>
        <v>0</v>
      </c>
      <c r="AB38" s="28">
        <f t="shared" si="6"/>
        <v>0</v>
      </c>
    </row>
    <row r="39" spans="1:28" ht="15" x14ac:dyDescent="0.25">
      <c r="A39" s="143" t="s">
        <v>127</v>
      </c>
      <c r="B39" s="144"/>
      <c r="C39" s="23" t="s">
        <v>136</v>
      </c>
      <c r="D39" s="23" t="s">
        <v>137</v>
      </c>
      <c r="E39" s="24"/>
      <c r="F39" s="24"/>
      <c r="G39" s="24"/>
      <c r="H39" s="24">
        <f t="shared" si="0"/>
        <v>0</v>
      </c>
      <c r="I39" s="91"/>
      <c r="J39" s="91"/>
      <c r="K39" s="91"/>
      <c r="L39" s="24">
        <f t="shared" si="45"/>
        <v>0</v>
      </c>
      <c r="M39" s="91"/>
      <c r="N39" s="91"/>
      <c r="O39" s="91"/>
      <c r="P39" s="24">
        <f t="shared" si="46"/>
        <v>0</v>
      </c>
      <c r="Q39" s="91"/>
      <c r="R39" s="91"/>
      <c r="S39" s="91"/>
      <c r="T39" s="24">
        <f t="shared" si="47"/>
        <v>0</v>
      </c>
      <c r="U39" s="91"/>
      <c r="V39" s="91"/>
      <c r="W39" s="91"/>
      <c r="X39" s="24">
        <f t="shared" si="48"/>
        <v>0</v>
      </c>
      <c r="Y39" s="24">
        <f t="shared" si="7"/>
        <v>0</v>
      </c>
      <c r="Z39" s="24">
        <f t="shared" si="7"/>
        <v>0</v>
      </c>
      <c r="AA39" s="24">
        <f t="shared" si="7"/>
        <v>0</v>
      </c>
      <c r="AB39" s="28">
        <f t="shared" si="6"/>
        <v>0</v>
      </c>
    </row>
    <row r="40" spans="1:28" ht="25.5" x14ac:dyDescent="0.25">
      <c r="A40" s="146" t="s">
        <v>128</v>
      </c>
      <c r="B40" s="147"/>
      <c r="C40" s="23" t="s">
        <v>138</v>
      </c>
      <c r="D40" s="23" t="s">
        <v>139</v>
      </c>
      <c r="E40" s="24"/>
      <c r="F40" s="24"/>
      <c r="G40" s="24"/>
      <c r="H40" s="24">
        <f t="shared" si="0"/>
        <v>0</v>
      </c>
      <c r="I40" s="91"/>
      <c r="J40" s="91"/>
      <c r="K40" s="91"/>
      <c r="L40" s="24">
        <f t="shared" si="45"/>
        <v>0</v>
      </c>
      <c r="M40" s="91"/>
      <c r="N40" s="91"/>
      <c r="O40" s="91"/>
      <c r="P40" s="24">
        <f t="shared" si="46"/>
        <v>0</v>
      </c>
      <c r="Q40" s="91"/>
      <c r="R40" s="91"/>
      <c r="S40" s="91"/>
      <c r="T40" s="24">
        <f t="shared" si="47"/>
        <v>0</v>
      </c>
      <c r="U40" s="91"/>
      <c r="V40" s="91"/>
      <c r="W40" s="91"/>
      <c r="X40" s="24">
        <f t="shared" si="48"/>
        <v>0</v>
      </c>
      <c r="Y40" s="24">
        <f t="shared" si="7"/>
        <v>0</v>
      </c>
      <c r="Z40" s="24">
        <f t="shared" si="7"/>
        <v>0</v>
      </c>
      <c r="AA40" s="24">
        <f t="shared" si="7"/>
        <v>0</v>
      </c>
      <c r="AB40" s="28">
        <f t="shared" si="6"/>
        <v>0</v>
      </c>
    </row>
    <row r="41" spans="1:28" ht="15" x14ac:dyDescent="0.25">
      <c r="A41" s="143" t="s">
        <v>144</v>
      </c>
      <c r="B41" s="144"/>
      <c r="C41" s="23" t="s">
        <v>140</v>
      </c>
      <c r="D41" s="23" t="s">
        <v>141</v>
      </c>
      <c r="E41" s="24"/>
      <c r="F41" s="24"/>
      <c r="G41" s="24"/>
      <c r="H41" s="24">
        <f t="shared" si="0"/>
        <v>0</v>
      </c>
      <c r="I41" s="91"/>
      <c r="J41" s="91"/>
      <c r="K41" s="91"/>
      <c r="L41" s="24">
        <f t="shared" si="45"/>
        <v>0</v>
      </c>
      <c r="M41" s="91"/>
      <c r="N41" s="91"/>
      <c r="O41" s="91"/>
      <c r="P41" s="24">
        <f t="shared" si="46"/>
        <v>0</v>
      </c>
      <c r="Q41" s="91"/>
      <c r="R41" s="91"/>
      <c r="S41" s="91"/>
      <c r="T41" s="24">
        <f t="shared" si="47"/>
        <v>0</v>
      </c>
      <c r="U41" s="91"/>
      <c r="V41" s="91"/>
      <c r="W41" s="91"/>
      <c r="X41" s="24">
        <f t="shared" si="48"/>
        <v>0</v>
      </c>
      <c r="Y41" s="24">
        <f t="shared" si="7"/>
        <v>0</v>
      </c>
      <c r="Z41" s="24">
        <f t="shared" si="7"/>
        <v>0</v>
      </c>
      <c r="AA41" s="24">
        <f t="shared" si="7"/>
        <v>0</v>
      </c>
      <c r="AB41" s="28">
        <f t="shared" si="6"/>
        <v>0</v>
      </c>
    </row>
    <row r="42" spans="1:28" ht="25.5" x14ac:dyDescent="0.25">
      <c r="A42" s="143" t="s">
        <v>149</v>
      </c>
      <c r="B42" s="144"/>
      <c r="C42" s="23" t="s">
        <v>142</v>
      </c>
      <c r="D42" s="23" t="s">
        <v>143</v>
      </c>
      <c r="E42" s="24"/>
      <c r="F42" s="24"/>
      <c r="G42" s="24"/>
      <c r="H42" s="24">
        <f t="shared" si="0"/>
        <v>0</v>
      </c>
      <c r="I42" s="91"/>
      <c r="J42" s="91"/>
      <c r="K42" s="91"/>
      <c r="L42" s="24">
        <f t="shared" si="45"/>
        <v>0</v>
      </c>
      <c r="M42" s="91"/>
      <c r="N42" s="91"/>
      <c r="O42" s="91"/>
      <c r="P42" s="24">
        <f t="shared" si="46"/>
        <v>0</v>
      </c>
      <c r="Q42" s="91"/>
      <c r="R42" s="91"/>
      <c r="S42" s="91"/>
      <c r="T42" s="24">
        <f t="shared" si="47"/>
        <v>0</v>
      </c>
      <c r="U42" s="91"/>
      <c r="V42" s="91"/>
      <c r="W42" s="91"/>
      <c r="X42" s="24">
        <f t="shared" si="48"/>
        <v>0</v>
      </c>
      <c r="Y42" s="24">
        <f t="shared" si="7"/>
        <v>0</v>
      </c>
      <c r="Z42" s="24">
        <f t="shared" si="7"/>
        <v>0</v>
      </c>
      <c r="AA42" s="24">
        <f t="shared" si="7"/>
        <v>0</v>
      </c>
      <c r="AB42" s="28">
        <f t="shared" si="6"/>
        <v>0</v>
      </c>
    </row>
    <row r="43" spans="1:28" ht="25.5" x14ac:dyDescent="0.25">
      <c r="A43" s="146" t="s">
        <v>150</v>
      </c>
      <c r="B43" s="147"/>
      <c r="C43" s="13" t="s">
        <v>376</v>
      </c>
      <c r="D43" s="13" t="s">
        <v>145</v>
      </c>
      <c r="E43" s="28">
        <f>SUM(E38:E42)</f>
        <v>0</v>
      </c>
      <c r="F43" s="28">
        <f t="shared" ref="F43:G43" si="49">SUM(F38:F42)</f>
        <v>0</v>
      </c>
      <c r="G43" s="28">
        <f t="shared" si="49"/>
        <v>0</v>
      </c>
      <c r="H43" s="28">
        <f t="shared" si="0"/>
        <v>0</v>
      </c>
      <c r="I43" s="94">
        <f>SUM(I38:I42)</f>
        <v>0</v>
      </c>
      <c r="J43" s="94">
        <f t="shared" ref="J43:K43" si="50">SUM(J38:J42)</f>
        <v>0</v>
      </c>
      <c r="K43" s="94">
        <f t="shared" si="50"/>
        <v>0</v>
      </c>
      <c r="L43" s="28">
        <f t="shared" si="45"/>
        <v>0</v>
      </c>
      <c r="M43" s="94">
        <f>SUM(M38:M42)</f>
        <v>0</v>
      </c>
      <c r="N43" s="94">
        <f t="shared" ref="N43:O43" si="51">SUM(N38:N42)</f>
        <v>0</v>
      </c>
      <c r="O43" s="94">
        <f t="shared" si="51"/>
        <v>0</v>
      </c>
      <c r="P43" s="28">
        <f t="shared" si="46"/>
        <v>0</v>
      </c>
      <c r="Q43" s="94">
        <f>SUM(Q38:Q42)</f>
        <v>0</v>
      </c>
      <c r="R43" s="94">
        <f t="shared" ref="R43:S43" si="52">SUM(R38:R42)</f>
        <v>0</v>
      </c>
      <c r="S43" s="94">
        <f t="shared" si="52"/>
        <v>0</v>
      </c>
      <c r="T43" s="28">
        <f t="shared" si="47"/>
        <v>0</v>
      </c>
      <c r="U43" s="94">
        <f>SUM(U38:U42)</f>
        <v>0</v>
      </c>
      <c r="V43" s="94">
        <f t="shared" ref="V43:W43" si="53">SUM(V38:V42)</f>
        <v>0</v>
      </c>
      <c r="W43" s="94">
        <f t="shared" si="53"/>
        <v>0</v>
      </c>
      <c r="X43" s="28">
        <f t="shared" si="48"/>
        <v>0</v>
      </c>
      <c r="Y43" s="24">
        <f t="shared" si="7"/>
        <v>0</v>
      </c>
      <c r="Z43" s="24">
        <f t="shared" si="7"/>
        <v>0</v>
      </c>
      <c r="AA43" s="24">
        <f t="shared" si="7"/>
        <v>0</v>
      </c>
      <c r="AB43" s="28">
        <f t="shared" si="6"/>
        <v>0</v>
      </c>
    </row>
    <row r="44" spans="1:28" ht="15" x14ac:dyDescent="0.25">
      <c r="A44" s="146" t="s">
        <v>203</v>
      </c>
      <c r="B44" s="147"/>
      <c r="C44" s="13" t="s">
        <v>146</v>
      </c>
      <c r="D44" s="13" t="s">
        <v>147</v>
      </c>
      <c r="E44" s="28"/>
      <c r="F44" s="29"/>
      <c r="G44" s="29"/>
      <c r="H44" s="28">
        <f t="shared" si="0"/>
        <v>0</v>
      </c>
      <c r="I44" s="94"/>
      <c r="J44" s="94"/>
      <c r="K44" s="94"/>
      <c r="L44" s="28">
        <f t="shared" si="45"/>
        <v>0</v>
      </c>
      <c r="M44" s="94"/>
      <c r="N44" s="94"/>
      <c r="O44" s="94"/>
      <c r="P44" s="28">
        <f t="shared" si="46"/>
        <v>0</v>
      </c>
      <c r="Q44" s="94"/>
      <c r="R44" s="94"/>
      <c r="S44" s="94"/>
      <c r="T44" s="28">
        <f t="shared" si="47"/>
        <v>0</v>
      </c>
      <c r="U44" s="94"/>
      <c r="V44" s="94"/>
      <c r="W44" s="94"/>
      <c r="X44" s="28">
        <f t="shared" si="48"/>
        <v>0</v>
      </c>
      <c r="Y44" s="24">
        <f t="shared" si="7"/>
        <v>0</v>
      </c>
      <c r="Z44" s="24">
        <f t="shared" si="7"/>
        <v>0</v>
      </c>
      <c r="AA44" s="24">
        <f t="shared" si="7"/>
        <v>0</v>
      </c>
      <c r="AB44" s="28">
        <f t="shared" si="6"/>
        <v>0</v>
      </c>
    </row>
    <row r="45" spans="1:28" ht="25.5" x14ac:dyDescent="0.25">
      <c r="A45" s="143" t="s">
        <v>204</v>
      </c>
      <c r="B45" s="144"/>
      <c r="C45" s="30" t="s">
        <v>377</v>
      </c>
      <c r="D45" s="30" t="s">
        <v>148</v>
      </c>
      <c r="E45" s="31">
        <f>E34+E35+E36+E37+E43+E44</f>
        <v>0</v>
      </c>
      <c r="F45" s="31">
        <f t="shared" ref="F45:G45" si="54">F34+F35+F36+F37+F43+F44</f>
        <v>0</v>
      </c>
      <c r="G45" s="31">
        <f t="shared" si="54"/>
        <v>0</v>
      </c>
      <c r="H45" s="31">
        <f t="shared" si="0"/>
        <v>0</v>
      </c>
      <c r="I45" s="96">
        <f>I34+I35+I36+I37+I43+I44</f>
        <v>0</v>
      </c>
      <c r="J45" s="96">
        <f t="shared" ref="J45:K45" si="55">J34+J35+J36+J37+J43+J44</f>
        <v>0</v>
      </c>
      <c r="K45" s="96">
        <f t="shared" si="55"/>
        <v>0</v>
      </c>
      <c r="L45" s="31">
        <f t="shared" si="45"/>
        <v>0</v>
      </c>
      <c r="M45" s="96">
        <f>M34+M35+M36+M37+M43+M44</f>
        <v>0</v>
      </c>
      <c r="N45" s="96">
        <f t="shared" ref="N45:O45" si="56">N34+N35+N36+N37+N43+N44</f>
        <v>0</v>
      </c>
      <c r="O45" s="96">
        <f t="shared" si="56"/>
        <v>0</v>
      </c>
      <c r="P45" s="31">
        <f t="shared" si="46"/>
        <v>0</v>
      </c>
      <c r="Q45" s="96">
        <f>Q34+Q35+Q36+Q37+Q43+Q44</f>
        <v>0</v>
      </c>
      <c r="R45" s="96">
        <f t="shared" ref="R45:S45" si="57">R34+R35+R36+R37+R43+R44</f>
        <v>0</v>
      </c>
      <c r="S45" s="96">
        <f t="shared" si="57"/>
        <v>0</v>
      </c>
      <c r="T45" s="31">
        <f t="shared" si="47"/>
        <v>0</v>
      </c>
      <c r="U45" s="96">
        <f>U34+U35+U36+U37+U43+U44</f>
        <v>0</v>
      </c>
      <c r="V45" s="96">
        <f t="shared" ref="V45:W45" si="58">V34+V35+V36+V37+V43+V44</f>
        <v>0</v>
      </c>
      <c r="W45" s="96">
        <f t="shared" si="58"/>
        <v>0</v>
      </c>
      <c r="X45" s="31">
        <f t="shared" si="48"/>
        <v>0</v>
      </c>
      <c r="Y45" s="96">
        <f t="shared" si="7"/>
        <v>0</v>
      </c>
      <c r="Z45" s="96">
        <f t="shared" si="7"/>
        <v>0</v>
      </c>
      <c r="AA45" s="96">
        <f t="shared" si="7"/>
        <v>0</v>
      </c>
      <c r="AB45" s="96">
        <f t="shared" si="6"/>
        <v>0</v>
      </c>
    </row>
    <row r="46" spans="1:28" ht="15" x14ac:dyDescent="0.25">
      <c r="A46" s="146" t="s">
        <v>205</v>
      </c>
      <c r="B46" s="147"/>
      <c r="C46" s="13" t="s">
        <v>11</v>
      </c>
      <c r="D46" s="13" t="s">
        <v>151</v>
      </c>
      <c r="E46" s="28"/>
      <c r="F46" s="28"/>
      <c r="G46" s="28"/>
      <c r="H46" s="28">
        <f t="shared" si="0"/>
        <v>0</v>
      </c>
      <c r="I46" s="94"/>
      <c r="J46" s="94"/>
      <c r="K46" s="94"/>
      <c r="L46" s="28">
        <f t="shared" si="45"/>
        <v>0</v>
      </c>
      <c r="M46" s="94"/>
      <c r="N46" s="94"/>
      <c r="O46" s="94"/>
      <c r="P46" s="28">
        <f t="shared" si="46"/>
        <v>0</v>
      </c>
      <c r="Q46" s="94"/>
      <c r="R46" s="94"/>
      <c r="S46" s="94"/>
      <c r="T46" s="28">
        <f t="shared" si="47"/>
        <v>0</v>
      </c>
      <c r="U46" s="94"/>
      <c r="V46" s="94"/>
      <c r="W46" s="94"/>
      <c r="X46" s="28">
        <f t="shared" si="48"/>
        <v>0</v>
      </c>
      <c r="Y46" s="24">
        <f t="shared" si="7"/>
        <v>0</v>
      </c>
      <c r="Z46" s="24">
        <f t="shared" si="7"/>
        <v>0</v>
      </c>
      <c r="AA46" s="24">
        <f t="shared" si="7"/>
        <v>0</v>
      </c>
      <c r="AB46" s="28">
        <f t="shared" si="6"/>
        <v>0</v>
      </c>
    </row>
    <row r="47" spans="1:28" ht="15" x14ac:dyDescent="0.25">
      <c r="A47" s="146" t="s">
        <v>206</v>
      </c>
      <c r="B47" s="147"/>
      <c r="C47" s="13" t="s">
        <v>12</v>
      </c>
      <c r="D47" s="13" t="s">
        <v>152</v>
      </c>
      <c r="E47" s="28">
        <v>808500</v>
      </c>
      <c r="F47" s="28"/>
      <c r="G47" s="28"/>
      <c r="H47" s="28">
        <f t="shared" si="0"/>
        <v>808500</v>
      </c>
      <c r="I47" s="94"/>
      <c r="J47" s="94"/>
      <c r="K47" s="94"/>
      <c r="L47" s="28">
        <f t="shared" si="45"/>
        <v>0</v>
      </c>
      <c r="M47" s="94"/>
      <c r="N47" s="94"/>
      <c r="O47" s="94"/>
      <c r="P47" s="28">
        <f t="shared" si="46"/>
        <v>0</v>
      </c>
      <c r="Q47" s="94"/>
      <c r="R47" s="94"/>
      <c r="S47" s="94"/>
      <c r="T47" s="28">
        <f t="shared" si="47"/>
        <v>0</v>
      </c>
      <c r="U47" s="94"/>
      <c r="V47" s="94"/>
      <c r="W47" s="94"/>
      <c r="X47" s="28">
        <f t="shared" si="48"/>
        <v>0</v>
      </c>
      <c r="Y47" s="24">
        <f t="shared" si="7"/>
        <v>808500</v>
      </c>
      <c r="Z47" s="24">
        <f t="shared" si="7"/>
        <v>0</v>
      </c>
      <c r="AA47" s="24">
        <f t="shared" si="7"/>
        <v>0</v>
      </c>
      <c r="AB47" s="28">
        <f t="shared" si="6"/>
        <v>808500</v>
      </c>
    </row>
    <row r="48" spans="1:28" ht="25.5" x14ac:dyDescent="0.25">
      <c r="A48" s="146" t="s">
        <v>207</v>
      </c>
      <c r="B48" s="147"/>
      <c r="C48" s="13" t="s">
        <v>153</v>
      </c>
      <c r="D48" s="13" t="s">
        <v>154</v>
      </c>
      <c r="E48" s="28"/>
      <c r="F48" s="28"/>
      <c r="G48" s="28"/>
      <c r="H48" s="28">
        <f t="shared" si="0"/>
        <v>0</v>
      </c>
      <c r="I48" s="94"/>
      <c r="J48" s="94"/>
      <c r="K48" s="94"/>
      <c r="L48" s="28">
        <f t="shared" si="45"/>
        <v>0</v>
      </c>
      <c r="M48" s="94"/>
      <c r="N48" s="94"/>
      <c r="O48" s="94"/>
      <c r="P48" s="28">
        <f t="shared" si="46"/>
        <v>0</v>
      </c>
      <c r="Q48" s="94"/>
      <c r="R48" s="94"/>
      <c r="S48" s="94"/>
      <c r="T48" s="28">
        <f t="shared" si="47"/>
        <v>0</v>
      </c>
      <c r="U48" s="94"/>
      <c r="V48" s="94"/>
      <c r="W48" s="94"/>
      <c r="X48" s="28">
        <f t="shared" si="48"/>
        <v>0</v>
      </c>
      <c r="Y48" s="24">
        <f t="shared" si="7"/>
        <v>0</v>
      </c>
      <c r="Z48" s="24">
        <f t="shared" si="7"/>
        <v>0</v>
      </c>
      <c r="AA48" s="24">
        <f t="shared" si="7"/>
        <v>0</v>
      </c>
      <c r="AB48" s="28">
        <f t="shared" si="6"/>
        <v>0</v>
      </c>
    </row>
    <row r="49" spans="1:28" ht="15" x14ac:dyDescent="0.25">
      <c r="A49" s="146" t="s">
        <v>208</v>
      </c>
      <c r="B49" s="147"/>
      <c r="C49" s="13" t="s">
        <v>13</v>
      </c>
      <c r="D49" s="13" t="s">
        <v>155</v>
      </c>
      <c r="E49" s="28"/>
      <c r="F49" s="28"/>
      <c r="G49" s="28"/>
      <c r="H49" s="28">
        <f t="shared" si="0"/>
        <v>0</v>
      </c>
      <c r="I49" s="94"/>
      <c r="J49" s="94"/>
      <c r="K49" s="94"/>
      <c r="L49" s="28">
        <f t="shared" si="45"/>
        <v>0</v>
      </c>
      <c r="M49" s="94"/>
      <c r="N49" s="94"/>
      <c r="O49" s="94"/>
      <c r="P49" s="28">
        <f t="shared" si="46"/>
        <v>0</v>
      </c>
      <c r="Q49" s="94"/>
      <c r="R49" s="94"/>
      <c r="S49" s="94"/>
      <c r="T49" s="28">
        <f t="shared" si="47"/>
        <v>0</v>
      </c>
      <c r="U49" s="94"/>
      <c r="V49" s="94"/>
      <c r="W49" s="94"/>
      <c r="X49" s="28">
        <f t="shared" si="48"/>
        <v>0</v>
      </c>
      <c r="Y49" s="24">
        <f t="shared" si="7"/>
        <v>0</v>
      </c>
      <c r="Z49" s="24">
        <f t="shared" si="7"/>
        <v>0</v>
      </c>
      <c r="AA49" s="24">
        <f t="shared" si="7"/>
        <v>0</v>
      </c>
      <c r="AB49" s="28">
        <f t="shared" si="6"/>
        <v>0</v>
      </c>
    </row>
    <row r="50" spans="1:28" ht="15" x14ac:dyDescent="0.25">
      <c r="A50" s="146" t="s">
        <v>209</v>
      </c>
      <c r="B50" s="147"/>
      <c r="C50" s="13" t="s">
        <v>14</v>
      </c>
      <c r="D50" s="13" t="s">
        <v>156</v>
      </c>
      <c r="E50" s="28">
        <v>3800000</v>
      </c>
      <c r="F50" s="28"/>
      <c r="G50" s="28"/>
      <c r="H50" s="28">
        <f t="shared" si="0"/>
        <v>3800000</v>
      </c>
      <c r="I50" s="94"/>
      <c r="J50" s="94"/>
      <c r="K50" s="94"/>
      <c r="L50" s="28">
        <f t="shared" si="45"/>
        <v>0</v>
      </c>
      <c r="M50" s="94"/>
      <c r="N50" s="94"/>
      <c r="O50" s="94"/>
      <c r="P50" s="28">
        <f t="shared" si="46"/>
        <v>0</v>
      </c>
      <c r="Q50" s="94"/>
      <c r="R50" s="94"/>
      <c r="S50" s="94"/>
      <c r="T50" s="28">
        <f t="shared" si="47"/>
        <v>0</v>
      </c>
      <c r="U50" s="94"/>
      <c r="V50" s="94"/>
      <c r="W50" s="94"/>
      <c r="X50" s="28">
        <f t="shared" si="48"/>
        <v>0</v>
      </c>
      <c r="Y50" s="24">
        <f t="shared" si="7"/>
        <v>3800000</v>
      </c>
      <c r="Z50" s="24">
        <f t="shared" si="7"/>
        <v>0</v>
      </c>
      <c r="AA50" s="24">
        <f t="shared" si="7"/>
        <v>0</v>
      </c>
      <c r="AB50" s="28">
        <f t="shared" si="6"/>
        <v>3800000</v>
      </c>
    </row>
    <row r="51" spans="1:28" ht="25.5" x14ac:dyDescent="0.25">
      <c r="A51" s="146" t="s">
        <v>210</v>
      </c>
      <c r="B51" s="147"/>
      <c r="C51" s="13" t="s">
        <v>157</v>
      </c>
      <c r="D51" s="13" t="s">
        <v>158</v>
      </c>
      <c r="E51" s="28">
        <v>712000</v>
      </c>
      <c r="F51" s="28"/>
      <c r="G51" s="28"/>
      <c r="H51" s="28">
        <f t="shared" si="0"/>
        <v>712000</v>
      </c>
      <c r="I51" s="94"/>
      <c r="J51" s="94"/>
      <c r="K51" s="94"/>
      <c r="L51" s="28">
        <f t="shared" si="45"/>
        <v>0</v>
      </c>
      <c r="M51" s="94"/>
      <c r="N51" s="94"/>
      <c r="O51" s="94"/>
      <c r="P51" s="28">
        <f t="shared" si="46"/>
        <v>0</v>
      </c>
      <c r="Q51" s="94"/>
      <c r="R51" s="94"/>
      <c r="S51" s="94"/>
      <c r="T51" s="28">
        <f t="shared" si="47"/>
        <v>0</v>
      </c>
      <c r="U51" s="94"/>
      <c r="V51" s="94"/>
      <c r="W51" s="94"/>
      <c r="X51" s="28">
        <f t="shared" si="48"/>
        <v>0</v>
      </c>
      <c r="Y51" s="24">
        <f t="shared" si="7"/>
        <v>712000</v>
      </c>
      <c r="Z51" s="24">
        <f t="shared" si="7"/>
        <v>0</v>
      </c>
      <c r="AA51" s="24">
        <f t="shared" si="7"/>
        <v>0</v>
      </c>
      <c r="AB51" s="28">
        <f t="shared" si="6"/>
        <v>712000</v>
      </c>
    </row>
    <row r="52" spans="1:28" ht="25.5" x14ac:dyDescent="0.25">
      <c r="A52" s="146" t="s">
        <v>211</v>
      </c>
      <c r="B52" s="147"/>
      <c r="C52" s="13" t="s">
        <v>15</v>
      </c>
      <c r="D52" s="13" t="s">
        <v>159</v>
      </c>
      <c r="E52" s="28"/>
      <c r="F52" s="28"/>
      <c r="G52" s="28"/>
      <c r="H52" s="28">
        <f t="shared" si="0"/>
        <v>0</v>
      </c>
      <c r="I52" s="94"/>
      <c r="J52" s="94"/>
      <c r="K52" s="94"/>
      <c r="L52" s="28">
        <f t="shared" si="45"/>
        <v>0</v>
      </c>
      <c r="M52" s="94"/>
      <c r="N52" s="94"/>
      <c r="O52" s="94"/>
      <c r="P52" s="28">
        <f t="shared" si="46"/>
        <v>0</v>
      </c>
      <c r="Q52" s="94"/>
      <c r="R52" s="94"/>
      <c r="S52" s="94"/>
      <c r="T52" s="28">
        <f t="shared" si="47"/>
        <v>0</v>
      </c>
      <c r="U52" s="94"/>
      <c r="V52" s="94"/>
      <c r="W52" s="94"/>
      <c r="X52" s="28">
        <f t="shared" si="48"/>
        <v>0</v>
      </c>
      <c r="Y52" s="24">
        <f t="shared" si="7"/>
        <v>0</v>
      </c>
      <c r="Z52" s="24">
        <f t="shared" si="7"/>
        <v>0</v>
      </c>
      <c r="AA52" s="24">
        <f t="shared" si="7"/>
        <v>0</v>
      </c>
      <c r="AB52" s="28">
        <f t="shared" si="6"/>
        <v>0</v>
      </c>
    </row>
    <row r="53" spans="1:28" ht="25.5" x14ac:dyDescent="0.25">
      <c r="A53" s="143" t="s">
        <v>212</v>
      </c>
      <c r="B53" s="144"/>
      <c r="C53" s="23" t="s">
        <v>160</v>
      </c>
      <c r="D53" s="23" t="s">
        <v>161</v>
      </c>
      <c r="E53" s="24"/>
      <c r="F53" s="24"/>
      <c r="G53" s="24"/>
      <c r="H53" s="24">
        <f t="shared" si="0"/>
        <v>0</v>
      </c>
      <c r="I53" s="91"/>
      <c r="J53" s="91"/>
      <c r="K53" s="91"/>
      <c r="L53" s="24">
        <f t="shared" si="45"/>
        <v>0</v>
      </c>
      <c r="M53" s="91"/>
      <c r="N53" s="91"/>
      <c r="O53" s="91"/>
      <c r="P53" s="24">
        <f t="shared" si="46"/>
        <v>0</v>
      </c>
      <c r="Q53" s="91"/>
      <c r="R53" s="91"/>
      <c r="S53" s="91"/>
      <c r="T53" s="24">
        <f t="shared" si="47"/>
        <v>0</v>
      </c>
      <c r="U53" s="91"/>
      <c r="V53" s="91"/>
      <c r="W53" s="91"/>
      <c r="X53" s="24">
        <f t="shared" si="48"/>
        <v>0</v>
      </c>
      <c r="Y53" s="24">
        <f t="shared" si="7"/>
        <v>0</v>
      </c>
      <c r="Z53" s="24">
        <f t="shared" si="7"/>
        <v>0</v>
      </c>
      <c r="AA53" s="24">
        <f t="shared" si="7"/>
        <v>0</v>
      </c>
      <c r="AB53" s="28">
        <f t="shared" si="6"/>
        <v>0</v>
      </c>
    </row>
    <row r="54" spans="1:28" ht="25.5" x14ac:dyDescent="0.25">
      <c r="A54" s="143" t="s">
        <v>213</v>
      </c>
      <c r="B54" s="144"/>
      <c r="C54" s="23" t="s">
        <v>162</v>
      </c>
      <c r="D54" s="23" t="s">
        <v>163</v>
      </c>
      <c r="E54" s="24"/>
      <c r="F54" s="24"/>
      <c r="G54" s="24"/>
      <c r="H54" s="24">
        <f t="shared" si="0"/>
        <v>0</v>
      </c>
      <c r="I54" s="91"/>
      <c r="J54" s="91"/>
      <c r="K54" s="91"/>
      <c r="L54" s="24">
        <f t="shared" si="45"/>
        <v>0</v>
      </c>
      <c r="M54" s="91"/>
      <c r="N54" s="91"/>
      <c r="O54" s="91"/>
      <c r="P54" s="24">
        <f t="shared" si="46"/>
        <v>0</v>
      </c>
      <c r="Q54" s="91"/>
      <c r="R54" s="91"/>
      <c r="S54" s="91"/>
      <c r="T54" s="24">
        <f t="shared" si="47"/>
        <v>0</v>
      </c>
      <c r="U54" s="91"/>
      <c r="V54" s="91"/>
      <c r="W54" s="91"/>
      <c r="X54" s="24">
        <f t="shared" si="48"/>
        <v>0</v>
      </c>
      <c r="Y54" s="24">
        <f t="shared" si="7"/>
        <v>0</v>
      </c>
      <c r="Z54" s="24">
        <f t="shared" si="7"/>
        <v>0</v>
      </c>
      <c r="AA54" s="24">
        <f t="shared" si="7"/>
        <v>0</v>
      </c>
      <c r="AB54" s="28">
        <f t="shared" si="6"/>
        <v>0</v>
      </c>
    </row>
    <row r="55" spans="1:28" ht="38.25" x14ac:dyDescent="0.25">
      <c r="A55" s="146" t="s">
        <v>214</v>
      </c>
      <c r="B55" s="147"/>
      <c r="C55" s="13" t="s">
        <v>378</v>
      </c>
      <c r="D55" s="13" t="s">
        <v>164</v>
      </c>
      <c r="E55" s="28">
        <f>SUM(E53:E54)</f>
        <v>0</v>
      </c>
      <c r="F55" s="28">
        <f t="shared" ref="F55:G55" si="59">SUM(F53:F54)</f>
        <v>0</v>
      </c>
      <c r="G55" s="28">
        <f t="shared" si="59"/>
        <v>0</v>
      </c>
      <c r="H55" s="28">
        <f t="shared" si="0"/>
        <v>0</v>
      </c>
      <c r="I55" s="94">
        <f>SUM(I53:I54)</f>
        <v>0</v>
      </c>
      <c r="J55" s="94">
        <f t="shared" ref="J55:K55" si="60">SUM(J53:J54)</f>
        <v>0</v>
      </c>
      <c r="K55" s="94">
        <f t="shared" si="60"/>
        <v>0</v>
      </c>
      <c r="L55" s="28">
        <f t="shared" si="45"/>
        <v>0</v>
      </c>
      <c r="M55" s="94">
        <f>SUM(M53:M54)</f>
        <v>0</v>
      </c>
      <c r="N55" s="94">
        <f t="shared" ref="N55:O55" si="61">SUM(N53:N54)</f>
        <v>0</v>
      </c>
      <c r="O55" s="94">
        <f t="shared" si="61"/>
        <v>0</v>
      </c>
      <c r="P55" s="28">
        <f t="shared" si="46"/>
        <v>0</v>
      </c>
      <c r="Q55" s="94">
        <f>SUM(Q53:Q54)</f>
        <v>0</v>
      </c>
      <c r="R55" s="94">
        <f t="shared" ref="R55:S55" si="62">SUM(R53:R54)</f>
        <v>0</v>
      </c>
      <c r="S55" s="94">
        <f t="shared" si="62"/>
        <v>0</v>
      </c>
      <c r="T55" s="28">
        <f t="shared" si="47"/>
        <v>0</v>
      </c>
      <c r="U55" s="94">
        <f>SUM(U53:U54)</f>
        <v>0</v>
      </c>
      <c r="V55" s="94">
        <f t="shared" ref="V55:W55" si="63">SUM(V53:V54)</f>
        <v>0</v>
      </c>
      <c r="W55" s="94">
        <f t="shared" si="63"/>
        <v>0</v>
      </c>
      <c r="X55" s="28">
        <f t="shared" si="48"/>
        <v>0</v>
      </c>
      <c r="Y55" s="24">
        <f t="shared" si="7"/>
        <v>0</v>
      </c>
      <c r="Z55" s="24">
        <f t="shared" si="7"/>
        <v>0</v>
      </c>
      <c r="AA55" s="24">
        <f t="shared" si="7"/>
        <v>0</v>
      </c>
      <c r="AB55" s="28">
        <f t="shared" si="6"/>
        <v>0</v>
      </c>
    </row>
    <row r="56" spans="1:28" ht="25.5" x14ac:dyDescent="0.25">
      <c r="A56" s="143" t="s">
        <v>215</v>
      </c>
      <c r="B56" s="144"/>
      <c r="C56" s="23" t="s">
        <v>165</v>
      </c>
      <c r="D56" s="23" t="s">
        <v>166</v>
      </c>
      <c r="E56" s="24"/>
      <c r="F56" s="24"/>
      <c r="G56" s="24"/>
      <c r="H56" s="24">
        <f t="shared" si="0"/>
        <v>0</v>
      </c>
      <c r="I56" s="91"/>
      <c r="J56" s="91"/>
      <c r="K56" s="91"/>
      <c r="L56" s="24">
        <f t="shared" si="45"/>
        <v>0</v>
      </c>
      <c r="M56" s="91"/>
      <c r="N56" s="91"/>
      <c r="O56" s="91"/>
      <c r="P56" s="24">
        <f t="shared" si="46"/>
        <v>0</v>
      </c>
      <c r="Q56" s="91"/>
      <c r="R56" s="91"/>
      <c r="S56" s="91"/>
      <c r="T56" s="24">
        <f t="shared" si="47"/>
        <v>0</v>
      </c>
      <c r="U56" s="91"/>
      <c r="V56" s="91"/>
      <c r="W56" s="91"/>
      <c r="X56" s="24">
        <f t="shared" si="48"/>
        <v>0</v>
      </c>
      <c r="Y56" s="24">
        <f t="shared" si="7"/>
        <v>0</v>
      </c>
      <c r="Z56" s="24">
        <f t="shared" si="7"/>
        <v>0</v>
      </c>
      <c r="AA56" s="24">
        <f t="shared" si="7"/>
        <v>0</v>
      </c>
      <c r="AB56" s="28">
        <f t="shared" si="6"/>
        <v>0</v>
      </c>
    </row>
    <row r="57" spans="1:28" ht="25.5" x14ac:dyDescent="0.25">
      <c r="A57" s="143" t="s">
        <v>216</v>
      </c>
      <c r="B57" s="144"/>
      <c r="C57" s="23" t="s">
        <v>167</v>
      </c>
      <c r="D57" s="23" t="s">
        <v>168</v>
      </c>
      <c r="E57" s="24"/>
      <c r="F57" s="24"/>
      <c r="G57" s="24"/>
      <c r="H57" s="24">
        <f t="shared" si="0"/>
        <v>0</v>
      </c>
      <c r="I57" s="91"/>
      <c r="J57" s="91"/>
      <c r="K57" s="91"/>
      <c r="L57" s="24">
        <f t="shared" si="45"/>
        <v>0</v>
      </c>
      <c r="M57" s="91"/>
      <c r="N57" s="91"/>
      <c r="O57" s="91"/>
      <c r="P57" s="24">
        <f t="shared" si="46"/>
        <v>0</v>
      </c>
      <c r="Q57" s="91"/>
      <c r="R57" s="91"/>
      <c r="S57" s="91"/>
      <c r="T57" s="24">
        <f t="shared" si="47"/>
        <v>0</v>
      </c>
      <c r="U57" s="91"/>
      <c r="V57" s="91"/>
      <c r="W57" s="91"/>
      <c r="X57" s="24">
        <f t="shared" si="48"/>
        <v>0</v>
      </c>
      <c r="Y57" s="24">
        <f t="shared" si="7"/>
        <v>0</v>
      </c>
      <c r="Z57" s="24">
        <f t="shared" si="7"/>
        <v>0</v>
      </c>
      <c r="AA57" s="24">
        <f t="shared" si="7"/>
        <v>0</v>
      </c>
      <c r="AB57" s="28">
        <f t="shared" si="6"/>
        <v>0</v>
      </c>
    </row>
    <row r="58" spans="1:28" ht="25.5" x14ac:dyDescent="0.25">
      <c r="A58" s="146" t="s">
        <v>217</v>
      </c>
      <c r="B58" s="147"/>
      <c r="C58" s="13" t="s">
        <v>384</v>
      </c>
      <c r="D58" s="13" t="s">
        <v>169</v>
      </c>
      <c r="E58" s="28">
        <f>SUM(E56:E57)</f>
        <v>0</v>
      </c>
      <c r="F58" s="28">
        <f t="shared" ref="F58:G58" si="64">SUM(F56:F57)</f>
        <v>0</v>
      </c>
      <c r="G58" s="28">
        <f t="shared" si="64"/>
        <v>0</v>
      </c>
      <c r="H58" s="28">
        <f t="shared" si="0"/>
        <v>0</v>
      </c>
      <c r="I58" s="94">
        <f>SUM(I56:I57)</f>
        <v>0</v>
      </c>
      <c r="J58" s="94">
        <f t="shared" ref="J58:K58" si="65">SUM(J56:J57)</f>
        <v>0</v>
      </c>
      <c r="K58" s="94">
        <f t="shared" si="65"/>
        <v>0</v>
      </c>
      <c r="L58" s="28">
        <f t="shared" si="45"/>
        <v>0</v>
      </c>
      <c r="M58" s="94">
        <f>SUM(M56:M57)</f>
        <v>0</v>
      </c>
      <c r="N58" s="94">
        <f t="shared" ref="N58:O58" si="66">SUM(N56:N57)</f>
        <v>0</v>
      </c>
      <c r="O58" s="94">
        <f t="shared" si="66"/>
        <v>0</v>
      </c>
      <c r="P58" s="28">
        <f t="shared" si="46"/>
        <v>0</v>
      </c>
      <c r="Q58" s="94">
        <f>SUM(Q56:Q57)</f>
        <v>0</v>
      </c>
      <c r="R58" s="94">
        <f t="shared" ref="R58:S58" si="67">SUM(R56:R57)</f>
        <v>0</v>
      </c>
      <c r="S58" s="94">
        <f t="shared" si="67"/>
        <v>0</v>
      </c>
      <c r="T58" s="28">
        <f t="shared" si="47"/>
        <v>0</v>
      </c>
      <c r="U58" s="94">
        <f>SUM(U56:U57)</f>
        <v>0</v>
      </c>
      <c r="V58" s="94">
        <f t="shared" ref="V58:W58" si="68">SUM(V56:V57)</f>
        <v>0</v>
      </c>
      <c r="W58" s="94">
        <f t="shared" si="68"/>
        <v>0</v>
      </c>
      <c r="X58" s="28">
        <f t="shared" si="48"/>
        <v>0</v>
      </c>
      <c r="Y58" s="28">
        <f t="shared" si="7"/>
        <v>0</v>
      </c>
      <c r="Z58" s="28">
        <f t="shared" si="7"/>
        <v>0</v>
      </c>
      <c r="AA58" s="28">
        <f t="shared" si="7"/>
        <v>0</v>
      </c>
      <c r="AB58" s="28">
        <f t="shared" si="6"/>
        <v>0</v>
      </c>
    </row>
    <row r="59" spans="1:28" ht="15" x14ac:dyDescent="0.25">
      <c r="A59" s="146" t="s">
        <v>218</v>
      </c>
      <c r="B59" s="147"/>
      <c r="C59" s="13" t="s">
        <v>170</v>
      </c>
      <c r="D59" s="13" t="s">
        <v>171</v>
      </c>
      <c r="E59" s="28"/>
      <c r="F59" s="28"/>
      <c r="G59" s="28"/>
      <c r="H59" s="28">
        <f t="shared" si="0"/>
        <v>0</v>
      </c>
      <c r="I59" s="94"/>
      <c r="J59" s="94"/>
      <c r="K59" s="94"/>
      <c r="L59" s="28">
        <f t="shared" si="45"/>
        <v>0</v>
      </c>
      <c r="M59" s="94"/>
      <c r="N59" s="94"/>
      <c r="O59" s="94"/>
      <c r="P59" s="28">
        <f t="shared" si="46"/>
        <v>0</v>
      </c>
      <c r="Q59" s="94"/>
      <c r="R59" s="94"/>
      <c r="S59" s="94"/>
      <c r="T59" s="28">
        <f t="shared" si="47"/>
        <v>0</v>
      </c>
      <c r="U59" s="94"/>
      <c r="V59" s="94"/>
      <c r="W59" s="94"/>
      <c r="X59" s="28">
        <f t="shared" si="48"/>
        <v>0</v>
      </c>
      <c r="Y59" s="24">
        <f t="shared" si="7"/>
        <v>0</v>
      </c>
      <c r="Z59" s="24">
        <f t="shared" si="7"/>
        <v>0</v>
      </c>
      <c r="AA59" s="24">
        <f t="shared" si="7"/>
        <v>0</v>
      </c>
      <c r="AB59" s="28">
        <f t="shared" si="6"/>
        <v>0</v>
      </c>
    </row>
    <row r="60" spans="1:28" ht="15" x14ac:dyDescent="0.25">
      <c r="A60" s="146" t="s">
        <v>219</v>
      </c>
      <c r="B60" s="147"/>
      <c r="C60" s="13" t="s">
        <v>16</v>
      </c>
      <c r="D60" s="13" t="s">
        <v>172</v>
      </c>
      <c r="E60" s="28"/>
      <c r="F60" s="28"/>
      <c r="G60" s="28"/>
      <c r="H60" s="28">
        <f t="shared" si="0"/>
        <v>0</v>
      </c>
      <c r="I60" s="94"/>
      <c r="J60" s="94"/>
      <c r="K60" s="94"/>
      <c r="L60" s="28">
        <f t="shared" si="45"/>
        <v>0</v>
      </c>
      <c r="M60" s="94"/>
      <c r="N60" s="94"/>
      <c r="O60" s="94"/>
      <c r="P60" s="28">
        <f t="shared" si="46"/>
        <v>0</v>
      </c>
      <c r="Q60" s="94"/>
      <c r="R60" s="94"/>
      <c r="S60" s="94"/>
      <c r="T60" s="28">
        <f t="shared" si="47"/>
        <v>0</v>
      </c>
      <c r="U60" s="94"/>
      <c r="V60" s="94"/>
      <c r="W60" s="94"/>
      <c r="X60" s="28">
        <f t="shared" si="48"/>
        <v>0</v>
      </c>
      <c r="Y60" s="24">
        <f t="shared" si="7"/>
        <v>0</v>
      </c>
      <c r="Z60" s="24">
        <f t="shared" si="7"/>
        <v>0</v>
      </c>
      <c r="AA60" s="24">
        <f t="shared" si="7"/>
        <v>0</v>
      </c>
      <c r="AB60" s="28">
        <f t="shared" si="6"/>
        <v>0</v>
      </c>
    </row>
    <row r="61" spans="1:28" ht="25.5" x14ac:dyDescent="0.25">
      <c r="A61" s="148" t="s">
        <v>220</v>
      </c>
      <c r="B61" s="149"/>
      <c r="C61" s="30" t="s">
        <v>383</v>
      </c>
      <c r="D61" s="30" t="s">
        <v>173</v>
      </c>
      <c r="E61" s="31">
        <f>E46+E47+E48+E49+E50+E51+E52+E55+E58+E59+E60</f>
        <v>5320500</v>
      </c>
      <c r="F61" s="31">
        <f t="shared" ref="F61:G61" si="69">F46+F47+F48+F49+F50+F51+F52+F55+F58+F59+F60</f>
        <v>0</v>
      </c>
      <c r="G61" s="31">
        <f t="shared" si="69"/>
        <v>0</v>
      </c>
      <c r="H61" s="31">
        <f t="shared" si="0"/>
        <v>5320500</v>
      </c>
      <c r="I61" s="96">
        <f>I46+I47+I48+I49+I50+I51+I52+I55+I58+I59+I60</f>
        <v>0</v>
      </c>
      <c r="J61" s="96">
        <f t="shared" ref="J61:K61" si="70">J46+J47+J48+J49+J50+J51+J52+J55+J58+J59+J60</f>
        <v>0</v>
      </c>
      <c r="K61" s="96">
        <f t="shared" si="70"/>
        <v>0</v>
      </c>
      <c r="L61" s="31">
        <f t="shared" si="45"/>
        <v>0</v>
      </c>
      <c r="M61" s="96">
        <f>M46+M47+M48+M49+M50+M51+M52+M55+M58+M59+M60</f>
        <v>0</v>
      </c>
      <c r="N61" s="96">
        <f t="shared" ref="N61:O61" si="71">N46+N47+N48+N49+N50+N51+N52+N55+N58+N59+N60</f>
        <v>0</v>
      </c>
      <c r="O61" s="96">
        <f t="shared" si="71"/>
        <v>0</v>
      </c>
      <c r="P61" s="31">
        <f t="shared" si="46"/>
        <v>0</v>
      </c>
      <c r="Q61" s="96">
        <f>Q46+Q47+Q48+Q49+Q50+Q51+Q52+Q55+Q58+Q59+Q60</f>
        <v>0</v>
      </c>
      <c r="R61" s="96">
        <f t="shared" ref="R61:S61" si="72">R46+R47+R48+R49+R50+R51+R52+R55+R58+R59+R60</f>
        <v>0</v>
      </c>
      <c r="S61" s="96">
        <f t="shared" si="72"/>
        <v>0</v>
      </c>
      <c r="T61" s="31">
        <f t="shared" si="47"/>
        <v>0</v>
      </c>
      <c r="U61" s="96">
        <f>U46+U47+U48+U49+U50+U51+U52+U55+U58+U59+U60</f>
        <v>0</v>
      </c>
      <c r="V61" s="96">
        <f t="shared" ref="V61:W61" si="73">V46+V47+V48+V49+V50+V51+V52+V55+V58+V59+V60</f>
        <v>0</v>
      </c>
      <c r="W61" s="96">
        <f t="shared" si="73"/>
        <v>0</v>
      </c>
      <c r="X61" s="31">
        <f t="shared" si="48"/>
        <v>0</v>
      </c>
      <c r="Y61" s="96">
        <f t="shared" si="7"/>
        <v>5320500</v>
      </c>
      <c r="Z61" s="96">
        <f t="shared" si="7"/>
        <v>0</v>
      </c>
      <c r="AA61" s="96">
        <f t="shared" si="7"/>
        <v>0</v>
      </c>
      <c r="AB61" s="28">
        <f t="shared" si="6"/>
        <v>5320500</v>
      </c>
    </row>
    <row r="62" spans="1:28" ht="15" x14ac:dyDescent="0.25">
      <c r="A62" s="143" t="s">
        <v>221</v>
      </c>
      <c r="B62" s="144"/>
      <c r="C62" s="23" t="s">
        <v>18</v>
      </c>
      <c r="D62" s="23" t="s">
        <v>174</v>
      </c>
      <c r="E62" s="24"/>
      <c r="F62" s="24"/>
      <c r="G62" s="24"/>
      <c r="H62" s="24">
        <f t="shared" si="0"/>
        <v>0</v>
      </c>
      <c r="I62" s="91"/>
      <c r="J62" s="91"/>
      <c r="K62" s="91"/>
      <c r="L62" s="24">
        <f t="shared" si="45"/>
        <v>0</v>
      </c>
      <c r="M62" s="91"/>
      <c r="N62" s="91"/>
      <c r="O62" s="91"/>
      <c r="P62" s="24">
        <f t="shared" si="46"/>
        <v>0</v>
      </c>
      <c r="Q62" s="91"/>
      <c r="R62" s="91"/>
      <c r="S62" s="91"/>
      <c r="T62" s="24">
        <f t="shared" si="47"/>
        <v>0</v>
      </c>
      <c r="U62" s="91"/>
      <c r="V62" s="91"/>
      <c r="W62" s="91"/>
      <c r="X62" s="24">
        <f t="shared" si="48"/>
        <v>0</v>
      </c>
      <c r="Y62" s="24">
        <f t="shared" si="7"/>
        <v>0</v>
      </c>
      <c r="Z62" s="24">
        <f t="shared" si="7"/>
        <v>0</v>
      </c>
      <c r="AA62" s="24">
        <f t="shared" si="7"/>
        <v>0</v>
      </c>
      <c r="AB62" s="28">
        <f t="shared" si="6"/>
        <v>0</v>
      </c>
    </row>
    <row r="63" spans="1:28" ht="15" x14ac:dyDescent="0.25">
      <c r="A63" s="143" t="s">
        <v>222</v>
      </c>
      <c r="B63" s="144"/>
      <c r="C63" s="23" t="s">
        <v>19</v>
      </c>
      <c r="D63" s="23" t="s">
        <v>175</v>
      </c>
      <c r="E63" s="24"/>
      <c r="F63" s="24"/>
      <c r="G63" s="24"/>
      <c r="H63" s="24">
        <f t="shared" si="0"/>
        <v>0</v>
      </c>
      <c r="I63" s="91"/>
      <c r="J63" s="91"/>
      <c r="K63" s="91"/>
      <c r="L63" s="24">
        <f t="shared" si="45"/>
        <v>0</v>
      </c>
      <c r="M63" s="91"/>
      <c r="N63" s="91"/>
      <c r="O63" s="91"/>
      <c r="P63" s="24">
        <f t="shared" si="46"/>
        <v>0</v>
      </c>
      <c r="Q63" s="91"/>
      <c r="R63" s="91"/>
      <c r="S63" s="91"/>
      <c r="T63" s="24">
        <f t="shared" si="47"/>
        <v>0</v>
      </c>
      <c r="U63" s="91"/>
      <c r="V63" s="91"/>
      <c r="W63" s="91"/>
      <c r="X63" s="24">
        <f t="shared" si="48"/>
        <v>0</v>
      </c>
      <c r="Y63" s="24">
        <f t="shared" si="7"/>
        <v>0</v>
      </c>
      <c r="Z63" s="24">
        <f t="shared" si="7"/>
        <v>0</v>
      </c>
      <c r="AA63" s="24">
        <f t="shared" si="7"/>
        <v>0</v>
      </c>
      <c r="AB63" s="28">
        <f t="shared" si="6"/>
        <v>0</v>
      </c>
    </row>
    <row r="64" spans="1:28" ht="15" x14ac:dyDescent="0.25">
      <c r="A64" s="143" t="s">
        <v>223</v>
      </c>
      <c r="B64" s="144"/>
      <c r="C64" s="23" t="s">
        <v>20</v>
      </c>
      <c r="D64" s="23" t="s">
        <v>176</v>
      </c>
      <c r="E64" s="24"/>
      <c r="F64" s="24"/>
      <c r="G64" s="24"/>
      <c r="H64" s="24">
        <f t="shared" si="0"/>
        <v>0</v>
      </c>
      <c r="I64" s="91"/>
      <c r="J64" s="91"/>
      <c r="K64" s="91"/>
      <c r="L64" s="24">
        <f t="shared" si="45"/>
        <v>0</v>
      </c>
      <c r="M64" s="91"/>
      <c r="N64" s="91"/>
      <c r="O64" s="91"/>
      <c r="P64" s="24">
        <f t="shared" si="46"/>
        <v>0</v>
      </c>
      <c r="Q64" s="91"/>
      <c r="R64" s="91"/>
      <c r="S64" s="91"/>
      <c r="T64" s="24">
        <f t="shared" si="47"/>
        <v>0</v>
      </c>
      <c r="U64" s="91"/>
      <c r="V64" s="91"/>
      <c r="W64" s="91"/>
      <c r="X64" s="24">
        <f t="shared" si="48"/>
        <v>0</v>
      </c>
      <c r="Y64" s="24">
        <f t="shared" si="7"/>
        <v>0</v>
      </c>
      <c r="Z64" s="24">
        <f t="shared" si="7"/>
        <v>0</v>
      </c>
      <c r="AA64" s="24">
        <f t="shared" si="7"/>
        <v>0</v>
      </c>
      <c r="AB64" s="28">
        <f t="shared" si="6"/>
        <v>0</v>
      </c>
    </row>
    <row r="65" spans="1:28" ht="15" x14ac:dyDescent="0.25">
      <c r="A65" s="143" t="s">
        <v>224</v>
      </c>
      <c r="B65" s="144"/>
      <c r="C65" s="23" t="s">
        <v>21</v>
      </c>
      <c r="D65" s="23" t="s">
        <v>177</v>
      </c>
      <c r="E65" s="24"/>
      <c r="F65" s="24"/>
      <c r="G65" s="24"/>
      <c r="H65" s="24">
        <f t="shared" si="0"/>
        <v>0</v>
      </c>
      <c r="I65" s="91"/>
      <c r="J65" s="91"/>
      <c r="K65" s="91"/>
      <c r="L65" s="24">
        <f t="shared" si="45"/>
        <v>0</v>
      </c>
      <c r="M65" s="91"/>
      <c r="N65" s="91"/>
      <c r="O65" s="91"/>
      <c r="P65" s="24">
        <f t="shared" si="46"/>
        <v>0</v>
      </c>
      <c r="Q65" s="91"/>
      <c r="R65" s="91"/>
      <c r="S65" s="91"/>
      <c r="T65" s="24">
        <f t="shared" si="47"/>
        <v>0</v>
      </c>
      <c r="U65" s="91"/>
      <c r="V65" s="91"/>
      <c r="W65" s="91"/>
      <c r="X65" s="24">
        <f t="shared" si="48"/>
        <v>0</v>
      </c>
      <c r="Y65" s="24">
        <f t="shared" si="7"/>
        <v>0</v>
      </c>
      <c r="Z65" s="24">
        <f t="shared" si="7"/>
        <v>0</v>
      </c>
      <c r="AA65" s="24">
        <f t="shared" si="7"/>
        <v>0</v>
      </c>
      <c r="AB65" s="28">
        <f t="shared" si="6"/>
        <v>0</v>
      </c>
    </row>
    <row r="66" spans="1:28" ht="25.5" x14ac:dyDescent="0.25">
      <c r="A66" s="143" t="s">
        <v>225</v>
      </c>
      <c r="B66" s="144"/>
      <c r="C66" s="23" t="s">
        <v>22</v>
      </c>
      <c r="D66" s="23" t="s">
        <v>178</v>
      </c>
      <c r="E66" s="25"/>
      <c r="F66" s="25"/>
      <c r="G66" s="25"/>
      <c r="H66" s="25">
        <f t="shared" si="0"/>
        <v>0</v>
      </c>
      <c r="I66" s="92"/>
      <c r="J66" s="92"/>
      <c r="K66" s="92"/>
      <c r="L66" s="25">
        <f t="shared" si="45"/>
        <v>0</v>
      </c>
      <c r="M66" s="92"/>
      <c r="N66" s="92"/>
      <c r="O66" s="92"/>
      <c r="P66" s="25">
        <f t="shared" si="46"/>
        <v>0</v>
      </c>
      <c r="Q66" s="92"/>
      <c r="R66" s="92"/>
      <c r="S66" s="92"/>
      <c r="T66" s="25">
        <f t="shared" si="47"/>
        <v>0</v>
      </c>
      <c r="U66" s="92"/>
      <c r="V66" s="92"/>
      <c r="W66" s="92"/>
      <c r="X66" s="25">
        <f t="shared" si="48"/>
        <v>0</v>
      </c>
      <c r="Y66" s="24">
        <f t="shared" si="7"/>
        <v>0</v>
      </c>
      <c r="Z66" s="24">
        <f t="shared" si="7"/>
        <v>0</v>
      </c>
      <c r="AA66" s="24">
        <f t="shared" si="7"/>
        <v>0</v>
      </c>
      <c r="AB66" s="28">
        <f t="shared" si="6"/>
        <v>0</v>
      </c>
    </row>
    <row r="67" spans="1:28" ht="25.5" x14ac:dyDescent="0.25">
      <c r="A67" s="148" t="s">
        <v>226</v>
      </c>
      <c r="B67" s="149"/>
      <c r="C67" s="30" t="s">
        <v>382</v>
      </c>
      <c r="D67" s="30" t="s">
        <v>179</v>
      </c>
      <c r="E67" s="31">
        <f>SUM(E62:E66)</f>
        <v>0</v>
      </c>
      <c r="F67" s="31">
        <f t="shared" ref="F67:G67" si="74">SUM(F62:F66)</f>
        <v>0</v>
      </c>
      <c r="G67" s="31">
        <f t="shared" si="74"/>
        <v>0</v>
      </c>
      <c r="H67" s="31">
        <f t="shared" si="0"/>
        <v>0</v>
      </c>
      <c r="I67" s="96">
        <f>SUM(I62:I66)</f>
        <v>0</v>
      </c>
      <c r="J67" s="96">
        <f t="shared" ref="J67:K67" si="75">SUM(J62:J66)</f>
        <v>0</v>
      </c>
      <c r="K67" s="96">
        <f t="shared" si="75"/>
        <v>0</v>
      </c>
      <c r="L67" s="31">
        <f t="shared" si="45"/>
        <v>0</v>
      </c>
      <c r="M67" s="96">
        <f>SUM(M62:M66)</f>
        <v>0</v>
      </c>
      <c r="N67" s="96">
        <f t="shared" ref="N67:O67" si="76">SUM(N62:N66)</f>
        <v>0</v>
      </c>
      <c r="O67" s="96">
        <f t="shared" si="76"/>
        <v>0</v>
      </c>
      <c r="P67" s="31">
        <f t="shared" si="46"/>
        <v>0</v>
      </c>
      <c r="Q67" s="96">
        <f>SUM(Q62:Q66)</f>
        <v>0</v>
      </c>
      <c r="R67" s="96">
        <f t="shared" ref="R67:S67" si="77">SUM(R62:R66)</f>
        <v>0</v>
      </c>
      <c r="S67" s="96">
        <f t="shared" si="77"/>
        <v>0</v>
      </c>
      <c r="T67" s="31">
        <f t="shared" si="47"/>
        <v>0</v>
      </c>
      <c r="U67" s="96">
        <f>SUM(U62:U66)</f>
        <v>0</v>
      </c>
      <c r="V67" s="96">
        <f t="shared" ref="V67:W67" si="78">SUM(V62:V66)</f>
        <v>0</v>
      </c>
      <c r="W67" s="96">
        <f t="shared" si="78"/>
        <v>0</v>
      </c>
      <c r="X67" s="31">
        <f t="shared" si="48"/>
        <v>0</v>
      </c>
      <c r="Y67" s="96">
        <f t="shared" si="7"/>
        <v>0</v>
      </c>
      <c r="Z67" s="96">
        <f t="shared" si="7"/>
        <v>0</v>
      </c>
      <c r="AA67" s="96">
        <f t="shared" si="7"/>
        <v>0</v>
      </c>
      <c r="AB67" s="96">
        <f t="shared" si="6"/>
        <v>0</v>
      </c>
    </row>
    <row r="68" spans="1:28" ht="51" x14ac:dyDescent="0.25">
      <c r="A68" s="146" t="s">
        <v>227</v>
      </c>
      <c r="B68" s="147"/>
      <c r="C68" s="13" t="s">
        <v>180</v>
      </c>
      <c r="D68" s="13" t="s">
        <v>181</v>
      </c>
      <c r="E68" s="29"/>
      <c r="F68" s="29"/>
      <c r="G68" s="29"/>
      <c r="H68" s="29">
        <f t="shared" si="0"/>
        <v>0</v>
      </c>
      <c r="I68" s="95"/>
      <c r="J68" s="95"/>
      <c r="K68" s="95"/>
      <c r="L68" s="29">
        <f t="shared" si="45"/>
        <v>0</v>
      </c>
      <c r="M68" s="95"/>
      <c r="N68" s="95"/>
      <c r="O68" s="95"/>
      <c r="P68" s="29">
        <f t="shared" si="46"/>
        <v>0</v>
      </c>
      <c r="Q68" s="95"/>
      <c r="R68" s="95"/>
      <c r="S68" s="95"/>
      <c r="T68" s="29">
        <f t="shared" si="47"/>
        <v>0</v>
      </c>
      <c r="U68" s="95"/>
      <c r="V68" s="95"/>
      <c r="W68" s="95"/>
      <c r="X68" s="29">
        <f t="shared" si="48"/>
        <v>0</v>
      </c>
      <c r="Y68" s="24">
        <f t="shared" si="7"/>
        <v>0</v>
      </c>
      <c r="Z68" s="24">
        <f t="shared" si="7"/>
        <v>0</v>
      </c>
      <c r="AA68" s="24">
        <f t="shared" si="7"/>
        <v>0</v>
      </c>
      <c r="AB68" s="28">
        <f t="shared" si="6"/>
        <v>0</v>
      </c>
    </row>
    <row r="69" spans="1:28" ht="38.25" x14ac:dyDescent="0.25">
      <c r="A69" s="146" t="s">
        <v>228</v>
      </c>
      <c r="B69" s="147"/>
      <c r="C69" s="13" t="s">
        <v>182</v>
      </c>
      <c r="D69" s="13" t="s">
        <v>183</v>
      </c>
      <c r="E69" s="29"/>
      <c r="F69" s="29"/>
      <c r="G69" s="29"/>
      <c r="H69" s="29">
        <f t="shared" si="0"/>
        <v>0</v>
      </c>
      <c r="I69" s="95"/>
      <c r="J69" s="95"/>
      <c r="K69" s="95"/>
      <c r="L69" s="29">
        <f t="shared" si="45"/>
        <v>0</v>
      </c>
      <c r="M69" s="95"/>
      <c r="N69" s="95"/>
      <c r="O69" s="95"/>
      <c r="P69" s="29">
        <f t="shared" si="46"/>
        <v>0</v>
      </c>
      <c r="Q69" s="95"/>
      <c r="R69" s="95"/>
      <c r="S69" s="95"/>
      <c r="T69" s="29">
        <f t="shared" si="47"/>
        <v>0</v>
      </c>
      <c r="U69" s="95"/>
      <c r="V69" s="95"/>
      <c r="W69" s="95"/>
      <c r="X69" s="29">
        <f t="shared" si="48"/>
        <v>0</v>
      </c>
      <c r="Y69" s="24">
        <f t="shared" si="7"/>
        <v>0</v>
      </c>
      <c r="Z69" s="24">
        <f t="shared" si="7"/>
        <v>0</v>
      </c>
      <c r="AA69" s="24">
        <f t="shared" si="7"/>
        <v>0</v>
      </c>
      <c r="AB69" s="28">
        <f t="shared" si="6"/>
        <v>0</v>
      </c>
    </row>
    <row r="70" spans="1:28" ht="51" x14ac:dyDescent="0.25">
      <c r="A70" s="146" t="s">
        <v>229</v>
      </c>
      <c r="B70" s="147"/>
      <c r="C70" s="13" t="s">
        <v>184</v>
      </c>
      <c r="D70" s="13" t="s">
        <v>185</v>
      </c>
      <c r="E70" s="29"/>
      <c r="F70" s="29"/>
      <c r="G70" s="29"/>
      <c r="H70" s="29">
        <f t="shared" si="0"/>
        <v>0</v>
      </c>
      <c r="I70" s="95"/>
      <c r="J70" s="95"/>
      <c r="K70" s="95"/>
      <c r="L70" s="29">
        <f t="shared" si="45"/>
        <v>0</v>
      </c>
      <c r="M70" s="95"/>
      <c r="N70" s="95"/>
      <c r="O70" s="95"/>
      <c r="P70" s="29">
        <f t="shared" si="46"/>
        <v>0</v>
      </c>
      <c r="Q70" s="95"/>
      <c r="R70" s="95"/>
      <c r="S70" s="95"/>
      <c r="T70" s="29">
        <f t="shared" si="47"/>
        <v>0</v>
      </c>
      <c r="U70" s="95"/>
      <c r="V70" s="95"/>
      <c r="W70" s="95"/>
      <c r="X70" s="29">
        <f t="shared" si="48"/>
        <v>0</v>
      </c>
      <c r="Y70" s="24">
        <f t="shared" si="7"/>
        <v>0</v>
      </c>
      <c r="Z70" s="24">
        <f t="shared" si="7"/>
        <v>0</v>
      </c>
      <c r="AA70" s="24">
        <f t="shared" si="7"/>
        <v>0</v>
      </c>
      <c r="AB70" s="28">
        <f t="shared" si="6"/>
        <v>0</v>
      </c>
    </row>
    <row r="71" spans="1:28" ht="51" x14ac:dyDescent="0.25">
      <c r="A71" s="146" t="s">
        <v>230</v>
      </c>
      <c r="B71" s="147"/>
      <c r="C71" s="13" t="s">
        <v>186</v>
      </c>
      <c r="D71" s="13" t="s">
        <v>187</v>
      </c>
      <c r="E71" s="29"/>
      <c r="F71" s="29"/>
      <c r="G71" s="29"/>
      <c r="H71" s="29">
        <f t="shared" si="0"/>
        <v>0</v>
      </c>
      <c r="I71" s="95"/>
      <c r="J71" s="95"/>
      <c r="K71" s="95"/>
      <c r="L71" s="29">
        <f t="shared" si="45"/>
        <v>0</v>
      </c>
      <c r="M71" s="95"/>
      <c r="N71" s="95"/>
      <c r="O71" s="95"/>
      <c r="P71" s="29">
        <f t="shared" si="46"/>
        <v>0</v>
      </c>
      <c r="Q71" s="95"/>
      <c r="R71" s="95"/>
      <c r="S71" s="95"/>
      <c r="T71" s="29">
        <f t="shared" si="47"/>
        <v>0</v>
      </c>
      <c r="U71" s="95"/>
      <c r="V71" s="95"/>
      <c r="W71" s="95"/>
      <c r="X71" s="29">
        <f t="shared" si="48"/>
        <v>0</v>
      </c>
      <c r="Y71" s="24">
        <f t="shared" si="7"/>
        <v>0</v>
      </c>
      <c r="Z71" s="24">
        <f t="shared" si="7"/>
        <v>0</v>
      </c>
      <c r="AA71" s="24">
        <f t="shared" si="7"/>
        <v>0</v>
      </c>
      <c r="AB71" s="28">
        <f t="shared" si="6"/>
        <v>0</v>
      </c>
    </row>
    <row r="72" spans="1:28" ht="25.5" x14ac:dyDescent="0.25">
      <c r="A72" s="146" t="s">
        <v>231</v>
      </c>
      <c r="B72" s="147"/>
      <c r="C72" s="13" t="s">
        <v>188</v>
      </c>
      <c r="D72" s="13" t="s">
        <v>189</v>
      </c>
      <c r="E72" s="29"/>
      <c r="F72" s="29"/>
      <c r="G72" s="29"/>
      <c r="H72" s="29">
        <f t="shared" si="0"/>
        <v>0</v>
      </c>
      <c r="I72" s="95"/>
      <c r="J72" s="95"/>
      <c r="K72" s="95"/>
      <c r="L72" s="29">
        <f t="shared" si="45"/>
        <v>0</v>
      </c>
      <c r="M72" s="95"/>
      <c r="N72" s="95"/>
      <c r="O72" s="95"/>
      <c r="P72" s="29">
        <f t="shared" si="46"/>
        <v>0</v>
      </c>
      <c r="Q72" s="95"/>
      <c r="R72" s="95"/>
      <c r="S72" s="95"/>
      <c r="T72" s="29">
        <f t="shared" si="47"/>
        <v>0</v>
      </c>
      <c r="U72" s="95"/>
      <c r="V72" s="95"/>
      <c r="W72" s="95"/>
      <c r="X72" s="29">
        <f t="shared" si="48"/>
        <v>0</v>
      </c>
      <c r="Y72" s="24">
        <f t="shared" si="7"/>
        <v>0</v>
      </c>
      <c r="Z72" s="24">
        <f t="shared" si="7"/>
        <v>0</v>
      </c>
      <c r="AA72" s="24">
        <f t="shared" si="7"/>
        <v>0</v>
      </c>
      <c r="AB72" s="28">
        <f t="shared" si="6"/>
        <v>0</v>
      </c>
    </row>
    <row r="73" spans="1:28" ht="25.5" x14ac:dyDescent="0.25">
      <c r="A73" s="148" t="s">
        <v>232</v>
      </c>
      <c r="B73" s="149"/>
      <c r="C73" s="30" t="s">
        <v>381</v>
      </c>
      <c r="D73" s="30" t="s">
        <v>190</v>
      </c>
      <c r="E73" s="32">
        <f>SUM(E68:E72)</f>
        <v>0</v>
      </c>
      <c r="F73" s="32">
        <f t="shared" ref="F73:G73" si="79">SUM(F68:F72)</f>
        <v>0</v>
      </c>
      <c r="G73" s="32">
        <f t="shared" si="79"/>
        <v>0</v>
      </c>
      <c r="H73" s="32">
        <f t="shared" si="0"/>
        <v>0</v>
      </c>
      <c r="I73" s="97">
        <f>SUM(I68:I72)</f>
        <v>0</v>
      </c>
      <c r="J73" s="97">
        <f t="shared" ref="J73:K73" si="80">SUM(J68:J72)</f>
        <v>0</v>
      </c>
      <c r="K73" s="97">
        <f t="shared" si="80"/>
        <v>0</v>
      </c>
      <c r="L73" s="32">
        <f t="shared" si="45"/>
        <v>0</v>
      </c>
      <c r="M73" s="97">
        <f>SUM(M68:M72)</f>
        <v>0</v>
      </c>
      <c r="N73" s="97">
        <f t="shared" ref="N73:O73" si="81">SUM(N68:N72)</f>
        <v>0</v>
      </c>
      <c r="O73" s="97">
        <f t="shared" si="81"/>
        <v>0</v>
      </c>
      <c r="P73" s="32">
        <f t="shared" si="46"/>
        <v>0</v>
      </c>
      <c r="Q73" s="97">
        <f>SUM(Q68:Q72)</f>
        <v>0</v>
      </c>
      <c r="R73" s="97">
        <f t="shared" ref="R73:S73" si="82">SUM(R68:R72)</f>
        <v>0</v>
      </c>
      <c r="S73" s="97">
        <f t="shared" si="82"/>
        <v>0</v>
      </c>
      <c r="T73" s="32">
        <f t="shared" si="47"/>
        <v>0</v>
      </c>
      <c r="U73" s="97">
        <f>SUM(U68:U72)</f>
        <v>0</v>
      </c>
      <c r="V73" s="97">
        <f t="shared" ref="V73:W73" si="83">SUM(V68:V72)</f>
        <v>0</v>
      </c>
      <c r="W73" s="97">
        <f t="shared" si="83"/>
        <v>0</v>
      </c>
      <c r="X73" s="32">
        <f t="shared" si="48"/>
        <v>0</v>
      </c>
      <c r="Y73" s="32">
        <f t="shared" si="7"/>
        <v>0</v>
      </c>
      <c r="Z73" s="32">
        <f t="shared" si="7"/>
        <v>0</v>
      </c>
      <c r="AA73" s="32">
        <f t="shared" si="7"/>
        <v>0</v>
      </c>
      <c r="AB73" s="32">
        <f t="shared" si="6"/>
        <v>0</v>
      </c>
    </row>
    <row r="74" spans="1:28" ht="51" x14ac:dyDescent="0.25">
      <c r="A74" s="143" t="s">
        <v>233</v>
      </c>
      <c r="B74" s="144"/>
      <c r="C74" s="23" t="s">
        <v>191</v>
      </c>
      <c r="D74" s="23" t="s">
        <v>192</v>
      </c>
      <c r="E74" s="25"/>
      <c r="F74" s="25"/>
      <c r="G74" s="25"/>
      <c r="H74" s="25">
        <f t="shared" si="0"/>
        <v>0</v>
      </c>
      <c r="I74" s="92"/>
      <c r="J74" s="92"/>
      <c r="K74" s="92"/>
      <c r="L74" s="25">
        <f t="shared" si="45"/>
        <v>0</v>
      </c>
      <c r="M74" s="92"/>
      <c r="N74" s="92"/>
      <c r="O74" s="92"/>
      <c r="P74" s="25">
        <f t="shared" si="46"/>
        <v>0</v>
      </c>
      <c r="Q74" s="92"/>
      <c r="R74" s="92"/>
      <c r="S74" s="92"/>
      <c r="T74" s="25">
        <f t="shared" si="47"/>
        <v>0</v>
      </c>
      <c r="U74" s="92"/>
      <c r="V74" s="92"/>
      <c r="W74" s="92"/>
      <c r="X74" s="25">
        <f t="shared" si="48"/>
        <v>0</v>
      </c>
      <c r="Y74" s="24">
        <f t="shared" si="7"/>
        <v>0</v>
      </c>
      <c r="Z74" s="24">
        <f t="shared" si="7"/>
        <v>0</v>
      </c>
      <c r="AA74" s="24">
        <f t="shared" si="7"/>
        <v>0</v>
      </c>
      <c r="AB74" s="28">
        <f t="shared" si="6"/>
        <v>0</v>
      </c>
    </row>
    <row r="75" spans="1:28" ht="38.25" x14ac:dyDescent="0.25">
      <c r="A75" s="143" t="s">
        <v>234</v>
      </c>
      <c r="B75" s="144"/>
      <c r="C75" s="23" t="s">
        <v>193</v>
      </c>
      <c r="D75" s="23" t="s">
        <v>194</v>
      </c>
      <c r="E75" s="25"/>
      <c r="F75" s="25"/>
      <c r="G75" s="25"/>
      <c r="H75" s="25">
        <f t="shared" ref="H75:H111" si="84">E75+F75+G75</f>
        <v>0</v>
      </c>
      <c r="I75" s="92"/>
      <c r="J75" s="92"/>
      <c r="K75" s="92"/>
      <c r="L75" s="25">
        <f t="shared" si="45"/>
        <v>0</v>
      </c>
      <c r="M75" s="92"/>
      <c r="N75" s="92"/>
      <c r="O75" s="92"/>
      <c r="P75" s="25">
        <f t="shared" si="46"/>
        <v>0</v>
      </c>
      <c r="Q75" s="92"/>
      <c r="R75" s="92"/>
      <c r="S75" s="92"/>
      <c r="T75" s="25">
        <f t="shared" si="47"/>
        <v>0</v>
      </c>
      <c r="U75" s="92"/>
      <c r="V75" s="92"/>
      <c r="W75" s="92"/>
      <c r="X75" s="25">
        <f t="shared" si="48"/>
        <v>0</v>
      </c>
      <c r="Y75" s="24">
        <f t="shared" si="7"/>
        <v>0</v>
      </c>
      <c r="Z75" s="24">
        <f t="shared" si="7"/>
        <v>0</v>
      </c>
      <c r="AA75" s="24">
        <f t="shared" si="7"/>
        <v>0</v>
      </c>
      <c r="AB75" s="28">
        <f t="shared" ref="AB75:AB111" si="85">Y75+Z75+AA75</f>
        <v>0</v>
      </c>
    </row>
    <row r="76" spans="1:28" ht="51" x14ac:dyDescent="0.25">
      <c r="A76" s="143" t="s">
        <v>235</v>
      </c>
      <c r="B76" s="144"/>
      <c r="C76" s="23" t="s">
        <v>195</v>
      </c>
      <c r="D76" s="23" t="s">
        <v>196</v>
      </c>
      <c r="E76" s="25"/>
      <c r="F76" s="25"/>
      <c r="G76" s="25"/>
      <c r="H76" s="25">
        <f t="shared" si="84"/>
        <v>0</v>
      </c>
      <c r="I76" s="92"/>
      <c r="J76" s="92"/>
      <c r="K76" s="92"/>
      <c r="L76" s="25">
        <f t="shared" si="45"/>
        <v>0</v>
      </c>
      <c r="M76" s="92"/>
      <c r="N76" s="92"/>
      <c r="O76" s="92"/>
      <c r="P76" s="25">
        <f t="shared" si="46"/>
        <v>0</v>
      </c>
      <c r="Q76" s="92"/>
      <c r="R76" s="92"/>
      <c r="S76" s="92"/>
      <c r="T76" s="25">
        <f t="shared" si="47"/>
        <v>0</v>
      </c>
      <c r="U76" s="92"/>
      <c r="V76" s="92"/>
      <c r="W76" s="92"/>
      <c r="X76" s="25">
        <f t="shared" si="48"/>
        <v>0</v>
      </c>
      <c r="Y76" s="24">
        <f t="shared" ref="Y76:AA111" si="86">+E76+I76+M76+Q76+U76</f>
        <v>0</v>
      </c>
      <c r="Z76" s="24">
        <f t="shared" si="86"/>
        <v>0</v>
      </c>
      <c r="AA76" s="24">
        <f t="shared" si="86"/>
        <v>0</v>
      </c>
      <c r="AB76" s="28">
        <f t="shared" si="85"/>
        <v>0</v>
      </c>
    </row>
    <row r="77" spans="1:28" ht="51" x14ac:dyDescent="0.25">
      <c r="A77" s="143" t="s">
        <v>236</v>
      </c>
      <c r="B77" s="144"/>
      <c r="C77" s="23" t="s">
        <v>197</v>
      </c>
      <c r="D77" s="23" t="s">
        <v>198</v>
      </c>
      <c r="E77" s="24"/>
      <c r="F77" s="25"/>
      <c r="G77" s="25"/>
      <c r="H77" s="24">
        <f t="shared" si="84"/>
        <v>0</v>
      </c>
      <c r="I77" s="91"/>
      <c r="J77" s="91"/>
      <c r="K77" s="91"/>
      <c r="L77" s="24">
        <f t="shared" si="45"/>
        <v>0</v>
      </c>
      <c r="M77" s="91"/>
      <c r="N77" s="91"/>
      <c r="O77" s="91"/>
      <c r="P77" s="24">
        <f t="shared" si="46"/>
        <v>0</v>
      </c>
      <c r="Q77" s="91"/>
      <c r="R77" s="91"/>
      <c r="S77" s="91"/>
      <c r="T77" s="24">
        <f t="shared" si="47"/>
        <v>0</v>
      </c>
      <c r="U77" s="91"/>
      <c r="V77" s="91"/>
      <c r="W77" s="91"/>
      <c r="X77" s="24">
        <f t="shared" si="48"/>
        <v>0</v>
      </c>
      <c r="Y77" s="24">
        <f t="shared" si="86"/>
        <v>0</v>
      </c>
      <c r="Z77" s="24">
        <f t="shared" si="86"/>
        <v>0</v>
      </c>
      <c r="AA77" s="24">
        <f t="shared" si="86"/>
        <v>0</v>
      </c>
      <c r="AB77" s="28">
        <f t="shared" si="85"/>
        <v>0</v>
      </c>
    </row>
    <row r="78" spans="1:28" ht="25.5" x14ac:dyDescent="0.25">
      <c r="A78" s="143" t="s">
        <v>237</v>
      </c>
      <c r="B78" s="144"/>
      <c r="C78" s="23" t="s">
        <v>199</v>
      </c>
      <c r="D78" s="23" t="s">
        <v>200</v>
      </c>
      <c r="E78" s="24"/>
      <c r="F78" s="25"/>
      <c r="G78" s="25"/>
      <c r="H78" s="24">
        <f t="shared" si="84"/>
        <v>0</v>
      </c>
      <c r="I78" s="91"/>
      <c r="J78" s="91"/>
      <c r="K78" s="91"/>
      <c r="L78" s="24">
        <f t="shared" si="45"/>
        <v>0</v>
      </c>
      <c r="M78" s="91"/>
      <c r="N78" s="91"/>
      <c r="O78" s="91"/>
      <c r="P78" s="24">
        <f t="shared" si="46"/>
        <v>0</v>
      </c>
      <c r="Q78" s="91"/>
      <c r="R78" s="91"/>
      <c r="S78" s="91"/>
      <c r="T78" s="24">
        <f t="shared" si="47"/>
        <v>0</v>
      </c>
      <c r="U78" s="91"/>
      <c r="V78" s="91"/>
      <c r="W78" s="91"/>
      <c r="X78" s="24">
        <f t="shared" si="48"/>
        <v>0</v>
      </c>
      <c r="Y78" s="24">
        <f t="shared" si="86"/>
        <v>0</v>
      </c>
      <c r="Z78" s="24">
        <f t="shared" si="86"/>
        <v>0</v>
      </c>
      <c r="AA78" s="24">
        <f t="shared" si="86"/>
        <v>0</v>
      </c>
      <c r="AB78" s="28">
        <f t="shared" si="85"/>
        <v>0</v>
      </c>
    </row>
    <row r="79" spans="1:28" ht="25.5" x14ac:dyDescent="0.25">
      <c r="A79" s="148" t="s">
        <v>238</v>
      </c>
      <c r="B79" s="149"/>
      <c r="C79" s="30" t="s">
        <v>380</v>
      </c>
      <c r="D79" s="30" t="s">
        <v>201</v>
      </c>
      <c r="E79" s="32"/>
      <c r="F79" s="32"/>
      <c r="G79" s="32"/>
      <c r="H79" s="32">
        <f t="shared" si="84"/>
        <v>0</v>
      </c>
      <c r="I79" s="97"/>
      <c r="J79" s="97"/>
      <c r="K79" s="97"/>
      <c r="L79" s="32">
        <f t="shared" si="45"/>
        <v>0</v>
      </c>
      <c r="M79" s="97"/>
      <c r="N79" s="97"/>
      <c r="O79" s="97"/>
      <c r="P79" s="32">
        <f t="shared" si="46"/>
        <v>0</v>
      </c>
      <c r="Q79" s="97"/>
      <c r="R79" s="97"/>
      <c r="S79" s="97"/>
      <c r="T79" s="32">
        <f t="shared" si="47"/>
        <v>0</v>
      </c>
      <c r="U79" s="97"/>
      <c r="V79" s="97"/>
      <c r="W79" s="97"/>
      <c r="X79" s="32">
        <f t="shared" si="48"/>
        <v>0</v>
      </c>
      <c r="Y79" s="32">
        <f t="shared" si="86"/>
        <v>0</v>
      </c>
      <c r="Z79" s="32">
        <f t="shared" si="86"/>
        <v>0</v>
      </c>
      <c r="AA79" s="32">
        <f t="shared" si="86"/>
        <v>0</v>
      </c>
      <c r="AB79" s="32">
        <f t="shared" si="85"/>
        <v>0</v>
      </c>
    </row>
    <row r="80" spans="1:28" ht="25.5" x14ac:dyDescent="0.25">
      <c r="A80" s="152" t="s">
        <v>301</v>
      </c>
      <c r="B80" s="153"/>
      <c r="C80" s="53" t="s">
        <v>379</v>
      </c>
      <c r="D80" s="53" t="s">
        <v>202</v>
      </c>
      <c r="E80" s="34">
        <f>E25+E31+E45+E61+E67+E73+E79</f>
        <v>5320500</v>
      </c>
      <c r="F80" s="34">
        <f t="shared" ref="F80:G80" si="87">F25+F31+F45+F61+F67+F73+F79</f>
        <v>0</v>
      </c>
      <c r="G80" s="34">
        <f t="shared" si="87"/>
        <v>0</v>
      </c>
      <c r="H80" s="34">
        <f t="shared" si="84"/>
        <v>5320500</v>
      </c>
      <c r="I80" s="98">
        <f>I25+I31+I45+I61+I67+I73+I79</f>
        <v>0</v>
      </c>
      <c r="J80" s="98">
        <f t="shared" ref="J80:K80" si="88">J25+J31+J45+J61+J67+J73+J79</f>
        <v>0</v>
      </c>
      <c r="K80" s="98">
        <f t="shared" si="88"/>
        <v>0</v>
      </c>
      <c r="L80" s="34">
        <f t="shared" si="45"/>
        <v>0</v>
      </c>
      <c r="M80" s="98">
        <f>M25+M31+M45+M61+M67+M73+M79</f>
        <v>0</v>
      </c>
      <c r="N80" s="98">
        <f t="shared" ref="N80:O80" si="89">N25+N31+N45+N61+N67+N73+N79</f>
        <v>0</v>
      </c>
      <c r="O80" s="98">
        <f t="shared" si="89"/>
        <v>0</v>
      </c>
      <c r="P80" s="34">
        <f t="shared" si="46"/>
        <v>0</v>
      </c>
      <c r="Q80" s="98">
        <f>Q25+Q31+Q45+Q61+Q67+Q73+Q79</f>
        <v>0</v>
      </c>
      <c r="R80" s="98">
        <f t="shared" ref="R80:S80" si="90">R25+R31+R45+R61+R67+R73+R79</f>
        <v>0</v>
      </c>
      <c r="S80" s="98">
        <f t="shared" si="90"/>
        <v>0</v>
      </c>
      <c r="T80" s="34">
        <f t="shared" si="47"/>
        <v>0</v>
      </c>
      <c r="U80" s="98">
        <f>U25+U31+U45+U61+U67+U73+U79</f>
        <v>0</v>
      </c>
      <c r="V80" s="98">
        <f t="shared" ref="V80:W80" si="91">V25+V31+V45+V61+V67+V73+V79</f>
        <v>0</v>
      </c>
      <c r="W80" s="98">
        <f t="shared" si="91"/>
        <v>0</v>
      </c>
      <c r="X80" s="34">
        <f t="shared" si="48"/>
        <v>0</v>
      </c>
      <c r="Y80" s="34">
        <f t="shared" si="86"/>
        <v>5320500</v>
      </c>
      <c r="Z80" s="34">
        <f t="shared" si="86"/>
        <v>0</v>
      </c>
      <c r="AA80" s="34">
        <f t="shared" si="86"/>
        <v>0</v>
      </c>
      <c r="AB80" s="34">
        <f t="shared" si="85"/>
        <v>5320500</v>
      </c>
    </row>
    <row r="81" spans="1:28" ht="25.5" x14ac:dyDescent="0.25">
      <c r="A81" s="151" t="s">
        <v>302</v>
      </c>
      <c r="B81" s="151"/>
      <c r="C81" s="23" t="s">
        <v>254</v>
      </c>
      <c r="D81" s="23" t="s">
        <v>255</v>
      </c>
      <c r="E81" s="24">
        <v>0</v>
      </c>
      <c r="F81" s="24"/>
      <c r="G81" s="24"/>
      <c r="H81" s="24">
        <f t="shared" si="84"/>
        <v>0</v>
      </c>
      <c r="I81" s="91">
        <v>0</v>
      </c>
      <c r="J81" s="91">
        <v>0</v>
      </c>
      <c r="K81" s="91">
        <v>0</v>
      </c>
      <c r="L81" s="24">
        <f t="shared" si="45"/>
        <v>0</v>
      </c>
      <c r="M81" s="91">
        <v>0</v>
      </c>
      <c r="N81" s="91">
        <v>0</v>
      </c>
      <c r="O81" s="91">
        <v>0</v>
      </c>
      <c r="P81" s="24">
        <f t="shared" si="46"/>
        <v>0</v>
      </c>
      <c r="Q81" s="91">
        <v>0</v>
      </c>
      <c r="R81" s="91">
        <v>0</v>
      </c>
      <c r="S81" s="91">
        <v>0</v>
      </c>
      <c r="T81" s="24">
        <f t="shared" si="47"/>
        <v>0</v>
      </c>
      <c r="U81" s="91">
        <v>0</v>
      </c>
      <c r="V81" s="91">
        <v>0</v>
      </c>
      <c r="W81" s="91">
        <v>0</v>
      </c>
      <c r="X81" s="24">
        <f t="shared" si="48"/>
        <v>0</v>
      </c>
      <c r="Y81" s="24">
        <f t="shared" si="86"/>
        <v>0</v>
      </c>
      <c r="Z81" s="24">
        <f t="shared" si="86"/>
        <v>0</v>
      </c>
      <c r="AA81" s="24">
        <f t="shared" si="86"/>
        <v>0</v>
      </c>
      <c r="AB81" s="28">
        <f t="shared" si="85"/>
        <v>0</v>
      </c>
    </row>
    <row r="82" spans="1:28" ht="25.5" x14ac:dyDescent="0.25">
      <c r="A82" s="151" t="s">
        <v>303</v>
      </c>
      <c r="B82" s="151"/>
      <c r="C82" s="23" t="s">
        <v>256</v>
      </c>
      <c r="D82" s="23" t="s">
        <v>257</v>
      </c>
      <c r="E82" s="24">
        <v>0</v>
      </c>
      <c r="F82" s="24"/>
      <c r="G82" s="24"/>
      <c r="H82" s="24">
        <f t="shared" si="84"/>
        <v>0</v>
      </c>
      <c r="I82" s="91">
        <v>0</v>
      </c>
      <c r="J82" s="91">
        <v>0</v>
      </c>
      <c r="K82" s="91">
        <v>0</v>
      </c>
      <c r="L82" s="24">
        <f t="shared" si="45"/>
        <v>0</v>
      </c>
      <c r="M82" s="91">
        <v>0</v>
      </c>
      <c r="N82" s="91">
        <v>0</v>
      </c>
      <c r="O82" s="91">
        <v>0</v>
      </c>
      <c r="P82" s="24">
        <f t="shared" si="46"/>
        <v>0</v>
      </c>
      <c r="Q82" s="91">
        <v>0</v>
      </c>
      <c r="R82" s="91">
        <v>0</v>
      </c>
      <c r="S82" s="91">
        <v>0</v>
      </c>
      <c r="T82" s="24">
        <f t="shared" si="47"/>
        <v>0</v>
      </c>
      <c r="U82" s="91">
        <v>0</v>
      </c>
      <c r="V82" s="91">
        <v>0</v>
      </c>
      <c r="W82" s="91">
        <v>0</v>
      </c>
      <c r="X82" s="24">
        <f t="shared" si="48"/>
        <v>0</v>
      </c>
      <c r="Y82" s="24">
        <f t="shared" si="86"/>
        <v>0</v>
      </c>
      <c r="Z82" s="24">
        <f t="shared" si="86"/>
        <v>0</v>
      </c>
      <c r="AA82" s="24">
        <f t="shared" si="86"/>
        <v>0</v>
      </c>
      <c r="AB82" s="28">
        <f t="shared" si="85"/>
        <v>0</v>
      </c>
    </row>
    <row r="83" spans="1:28" ht="25.5" x14ac:dyDescent="0.25">
      <c r="A83" s="151" t="s">
        <v>304</v>
      </c>
      <c r="B83" s="151"/>
      <c r="C83" s="23" t="s">
        <v>258</v>
      </c>
      <c r="D83" s="23" t="s">
        <v>259</v>
      </c>
      <c r="E83" s="24">
        <v>0</v>
      </c>
      <c r="F83" s="24"/>
      <c r="G83" s="24"/>
      <c r="H83" s="24">
        <f t="shared" si="84"/>
        <v>0</v>
      </c>
      <c r="I83" s="91">
        <v>0</v>
      </c>
      <c r="J83" s="91">
        <v>0</v>
      </c>
      <c r="K83" s="91">
        <v>0</v>
      </c>
      <c r="L83" s="24">
        <f t="shared" si="45"/>
        <v>0</v>
      </c>
      <c r="M83" s="91">
        <v>0</v>
      </c>
      <c r="N83" s="91">
        <v>0</v>
      </c>
      <c r="O83" s="91">
        <v>0</v>
      </c>
      <c r="P83" s="24">
        <f t="shared" si="46"/>
        <v>0</v>
      </c>
      <c r="Q83" s="91">
        <v>0</v>
      </c>
      <c r="R83" s="91">
        <v>0</v>
      </c>
      <c r="S83" s="91">
        <v>0</v>
      </c>
      <c r="T83" s="24">
        <f t="shared" si="47"/>
        <v>0</v>
      </c>
      <c r="U83" s="91">
        <v>0</v>
      </c>
      <c r="V83" s="91">
        <v>0</v>
      </c>
      <c r="W83" s="91">
        <v>0</v>
      </c>
      <c r="X83" s="24">
        <f t="shared" si="48"/>
        <v>0</v>
      </c>
      <c r="Y83" s="24">
        <f t="shared" si="86"/>
        <v>0</v>
      </c>
      <c r="Z83" s="24">
        <f t="shared" si="86"/>
        <v>0</v>
      </c>
      <c r="AA83" s="24">
        <f t="shared" si="86"/>
        <v>0</v>
      </c>
      <c r="AB83" s="28">
        <f t="shared" si="85"/>
        <v>0</v>
      </c>
    </row>
    <row r="84" spans="1:28" ht="25.5" x14ac:dyDescent="0.25">
      <c r="A84" s="154" t="s">
        <v>305</v>
      </c>
      <c r="B84" s="154"/>
      <c r="C84" s="13" t="s">
        <v>387</v>
      </c>
      <c r="D84" s="13" t="s">
        <v>260</v>
      </c>
      <c r="E84" s="28">
        <f>SUM(E81:E83)</f>
        <v>0</v>
      </c>
      <c r="F84" s="28">
        <f t="shared" ref="F84:G84" si="92">SUM(F81:F83)</f>
        <v>0</v>
      </c>
      <c r="G84" s="28">
        <f t="shared" si="92"/>
        <v>0</v>
      </c>
      <c r="H84" s="28">
        <f t="shared" si="84"/>
        <v>0</v>
      </c>
      <c r="I84" s="94">
        <f>SUM(I81:I83)</f>
        <v>0</v>
      </c>
      <c r="J84" s="94">
        <f t="shared" ref="J84:K84" si="93">SUM(J81:J83)</f>
        <v>0</v>
      </c>
      <c r="K84" s="94">
        <f t="shared" si="93"/>
        <v>0</v>
      </c>
      <c r="L84" s="28">
        <f t="shared" si="45"/>
        <v>0</v>
      </c>
      <c r="M84" s="94">
        <f>SUM(M81:M83)</f>
        <v>0</v>
      </c>
      <c r="N84" s="94">
        <f t="shared" ref="N84:O84" si="94">SUM(N81:N83)</f>
        <v>0</v>
      </c>
      <c r="O84" s="94">
        <f t="shared" si="94"/>
        <v>0</v>
      </c>
      <c r="P84" s="28">
        <f t="shared" si="46"/>
        <v>0</v>
      </c>
      <c r="Q84" s="94">
        <f>SUM(Q81:Q83)</f>
        <v>0</v>
      </c>
      <c r="R84" s="94">
        <f t="shared" ref="R84:S84" si="95">SUM(R81:R83)</f>
        <v>0</v>
      </c>
      <c r="S84" s="94">
        <f t="shared" si="95"/>
        <v>0</v>
      </c>
      <c r="T84" s="28">
        <f t="shared" si="47"/>
        <v>0</v>
      </c>
      <c r="U84" s="94">
        <f>SUM(U81:U83)</f>
        <v>0</v>
      </c>
      <c r="V84" s="94">
        <f t="shared" ref="V84:W84" si="96">SUM(V81:V83)</f>
        <v>0</v>
      </c>
      <c r="W84" s="94">
        <f t="shared" si="96"/>
        <v>0</v>
      </c>
      <c r="X84" s="28">
        <f t="shared" si="48"/>
        <v>0</v>
      </c>
      <c r="Y84" s="28">
        <f t="shared" si="86"/>
        <v>0</v>
      </c>
      <c r="Z84" s="28">
        <f t="shared" si="86"/>
        <v>0</v>
      </c>
      <c r="AA84" s="28">
        <f t="shared" si="86"/>
        <v>0</v>
      </c>
      <c r="AB84" s="28">
        <f t="shared" si="85"/>
        <v>0</v>
      </c>
    </row>
    <row r="85" spans="1:28" ht="38.25" x14ac:dyDescent="0.25">
      <c r="A85" s="151" t="s">
        <v>306</v>
      </c>
      <c r="B85" s="151"/>
      <c r="C85" s="23" t="s">
        <v>261</v>
      </c>
      <c r="D85" s="23" t="s">
        <v>262</v>
      </c>
      <c r="E85" s="24">
        <v>0</v>
      </c>
      <c r="F85" s="24"/>
      <c r="G85" s="24"/>
      <c r="H85" s="24">
        <f t="shared" si="84"/>
        <v>0</v>
      </c>
      <c r="I85" s="91">
        <v>0</v>
      </c>
      <c r="J85" s="91">
        <v>0</v>
      </c>
      <c r="K85" s="91">
        <v>0</v>
      </c>
      <c r="L85" s="24">
        <f t="shared" si="45"/>
        <v>0</v>
      </c>
      <c r="M85" s="91">
        <v>0</v>
      </c>
      <c r="N85" s="91">
        <v>0</v>
      </c>
      <c r="O85" s="91">
        <v>0</v>
      </c>
      <c r="P85" s="24">
        <f t="shared" si="46"/>
        <v>0</v>
      </c>
      <c r="Q85" s="91">
        <v>0</v>
      </c>
      <c r="R85" s="91">
        <v>0</v>
      </c>
      <c r="S85" s="91">
        <v>0</v>
      </c>
      <c r="T85" s="24">
        <f t="shared" si="47"/>
        <v>0</v>
      </c>
      <c r="U85" s="91">
        <v>0</v>
      </c>
      <c r="V85" s="91">
        <v>0</v>
      </c>
      <c r="W85" s="91">
        <v>0</v>
      </c>
      <c r="X85" s="24">
        <f t="shared" si="48"/>
        <v>0</v>
      </c>
      <c r="Y85" s="24">
        <f t="shared" si="86"/>
        <v>0</v>
      </c>
      <c r="Z85" s="24">
        <f t="shared" si="86"/>
        <v>0</v>
      </c>
      <c r="AA85" s="24">
        <f t="shared" si="86"/>
        <v>0</v>
      </c>
      <c r="AB85" s="28">
        <f t="shared" si="85"/>
        <v>0</v>
      </c>
    </row>
    <row r="86" spans="1:28" ht="25.5" x14ac:dyDescent="0.25">
      <c r="A86" s="151" t="s">
        <v>307</v>
      </c>
      <c r="B86" s="151"/>
      <c r="C86" s="23" t="s">
        <v>263</v>
      </c>
      <c r="D86" s="23" t="s">
        <v>264</v>
      </c>
      <c r="E86" s="24">
        <v>0</v>
      </c>
      <c r="F86" s="24"/>
      <c r="G86" s="24"/>
      <c r="H86" s="24">
        <f t="shared" si="84"/>
        <v>0</v>
      </c>
      <c r="I86" s="91">
        <v>0</v>
      </c>
      <c r="J86" s="91">
        <v>0</v>
      </c>
      <c r="K86" s="91">
        <v>0</v>
      </c>
      <c r="L86" s="24">
        <f t="shared" si="45"/>
        <v>0</v>
      </c>
      <c r="M86" s="91">
        <v>0</v>
      </c>
      <c r="N86" s="91">
        <v>0</v>
      </c>
      <c r="O86" s="91">
        <v>0</v>
      </c>
      <c r="P86" s="24">
        <f t="shared" si="46"/>
        <v>0</v>
      </c>
      <c r="Q86" s="91">
        <v>0</v>
      </c>
      <c r="R86" s="91">
        <v>0</v>
      </c>
      <c r="S86" s="91">
        <v>0</v>
      </c>
      <c r="T86" s="24">
        <f t="shared" si="47"/>
        <v>0</v>
      </c>
      <c r="U86" s="91">
        <v>0</v>
      </c>
      <c r="V86" s="91">
        <v>0</v>
      </c>
      <c r="W86" s="91">
        <v>0</v>
      </c>
      <c r="X86" s="24">
        <f t="shared" si="48"/>
        <v>0</v>
      </c>
      <c r="Y86" s="24">
        <f t="shared" si="86"/>
        <v>0</v>
      </c>
      <c r="Z86" s="24">
        <f t="shared" si="86"/>
        <v>0</v>
      </c>
      <c r="AA86" s="24">
        <f t="shared" si="86"/>
        <v>0</v>
      </c>
      <c r="AB86" s="28">
        <f t="shared" si="85"/>
        <v>0</v>
      </c>
    </row>
    <row r="87" spans="1:28" ht="38.25" x14ac:dyDescent="0.25">
      <c r="A87" s="151" t="s">
        <v>308</v>
      </c>
      <c r="B87" s="151"/>
      <c r="C87" s="23" t="s">
        <v>265</v>
      </c>
      <c r="D87" s="23" t="s">
        <v>266</v>
      </c>
      <c r="E87" s="24">
        <v>0</v>
      </c>
      <c r="F87" s="24"/>
      <c r="G87" s="24"/>
      <c r="H87" s="24">
        <f t="shared" si="84"/>
        <v>0</v>
      </c>
      <c r="I87" s="91">
        <v>0</v>
      </c>
      <c r="J87" s="91">
        <v>0</v>
      </c>
      <c r="K87" s="91">
        <v>0</v>
      </c>
      <c r="L87" s="24">
        <f t="shared" si="45"/>
        <v>0</v>
      </c>
      <c r="M87" s="91">
        <v>0</v>
      </c>
      <c r="N87" s="91">
        <v>0</v>
      </c>
      <c r="O87" s="91">
        <v>0</v>
      </c>
      <c r="P87" s="24">
        <f t="shared" si="46"/>
        <v>0</v>
      </c>
      <c r="Q87" s="91">
        <v>0</v>
      </c>
      <c r="R87" s="91">
        <v>0</v>
      </c>
      <c r="S87" s="91">
        <v>0</v>
      </c>
      <c r="T87" s="24">
        <f t="shared" si="47"/>
        <v>0</v>
      </c>
      <c r="U87" s="91">
        <v>0</v>
      </c>
      <c r="V87" s="91">
        <v>0</v>
      </c>
      <c r="W87" s="91">
        <v>0</v>
      </c>
      <c r="X87" s="24">
        <f t="shared" si="48"/>
        <v>0</v>
      </c>
      <c r="Y87" s="24">
        <f t="shared" si="86"/>
        <v>0</v>
      </c>
      <c r="Z87" s="24">
        <f t="shared" si="86"/>
        <v>0</v>
      </c>
      <c r="AA87" s="24">
        <f t="shared" si="86"/>
        <v>0</v>
      </c>
      <c r="AB87" s="28">
        <f t="shared" si="85"/>
        <v>0</v>
      </c>
    </row>
    <row r="88" spans="1:28" ht="25.5" x14ac:dyDescent="0.25">
      <c r="A88" s="151" t="s">
        <v>309</v>
      </c>
      <c r="B88" s="151"/>
      <c r="C88" s="23" t="s">
        <v>267</v>
      </c>
      <c r="D88" s="23" t="s">
        <v>268</v>
      </c>
      <c r="E88" s="24">
        <v>0</v>
      </c>
      <c r="F88" s="24"/>
      <c r="G88" s="24"/>
      <c r="H88" s="24">
        <f t="shared" si="84"/>
        <v>0</v>
      </c>
      <c r="I88" s="91">
        <v>0</v>
      </c>
      <c r="J88" s="91">
        <v>0</v>
      </c>
      <c r="K88" s="91">
        <v>0</v>
      </c>
      <c r="L88" s="24">
        <f t="shared" si="45"/>
        <v>0</v>
      </c>
      <c r="M88" s="91">
        <v>0</v>
      </c>
      <c r="N88" s="91">
        <v>0</v>
      </c>
      <c r="O88" s="91">
        <v>0</v>
      </c>
      <c r="P88" s="24">
        <f t="shared" si="46"/>
        <v>0</v>
      </c>
      <c r="Q88" s="91">
        <v>0</v>
      </c>
      <c r="R88" s="91">
        <v>0</v>
      </c>
      <c r="S88" s="91">
        <v>0</v>
      </c>
      <c r="T88" s="24">
        <f t="shared" si="47"/>
        <v>0</v>
      </c>
      <c r="U88" s="91">
        <v>0</v>
      </c>
      <c r="V88" s="91">
        <v>0</v>
      </c>
      <c r="W88" s="91">
        <v>0</v>
      </c>
      <c r="X88" s="24">
        <f t="shared" si="48"/>
        <v>0</v>
      </c>
      <c r="Y88" s="24">
        <f t="shared" si="86"/>
        <v>0</v>
      </c>
      <c r="Z88" s="24">
        <f t="shared" si="86"/>
        <v>0</v>
      </c>
      <c r="AA88" s="24">
        <f t="shared" si="86"/>
        <v>0</v>
      </c>
      <c r="AB88" s="28">
        <f t="shared" si="85"/>
        <v>0</v>
      </c>
    </row>
    <row r="89" spans="1:28" ht="25.5" x14ac:dyDescent="0.25">
      <c r="A89" s="154" t="s">
        <v>310</v>
      </c>
      <c r="B89" s="154"/>
      <c r="C89" s="13" t="s">
        <v>388</v>
      </c>
      <c r="D89" s="13" t="s">
        <v>269</v>
      </c>
      <c r="E89" s="28">
        <f>SUM(E81:E88)</f>
        <v>0</v>
      </c>
      <c r="F89" s="28">
        <f t="shared" ref="F89:G89" si="97">SUM(F81:F88)</f>
        <v>0</v>
      </c>
      <c r="G89" s="28">
        <f t="shared" si="97"/>
        <v>0</v>
      </c>
      <c r="H89" s="28">
        <f t="shared" si="84"/>
        <v>0</v>
      </c>
      <c r="I89" s="94">
        <f>SUM(I85:I88)</f>
        <v>0</v>
      </c>
      <c r="J89" s="94">
        <f t="shared" ref="J89:K89" si="98">SUM(J85:J88)</f>
        <v>0</v>
      </c>
      <c r="K89" s="94">
        <f t="shared" si="98"/>
        <v>0</v>
      </c>
      <c r="L89" s="28">
        <f t="shared" si="45"/>
        <v>0</v>
      </c>
      <c r="M89" s="94">
        <f>SUM(M85:M88)</f>
        <v>0</v>
      </c>
      <c r="N89" s="94">
        <f t="shared" ref="N89:O89" si="99">SUM(N85:N88)</f>
        <v>0</v>
      </c>
      <c r="O89" s="94">
        <f t="shared" si="99"/>
        <v>0</v>
      </c>
      <c r="P89" s="28">
        <f t="shared" si="46"/>
        <v>0</v>
      </c>
      <c r="Q89" s="94">
        <f>SUM(Q85:Q88)</f>
        <v>0</v>
      </c>
      <c r="R89" s="94">
        <f t="shared" ref="R89:S89" si="100">SUM(R85:R88)</f>
        <v>0</v>
      </c>
      <c r="S89" s="94">
        <f t="shared" si="100"/>
        <v>0</v>
      </c>
      <c r="T89" s="28">
        <f t="shared" si="47"/>
        <v>0</v>
      </c>
      <c r="U89" s="94">
        <f>SUM(U85:U88)</f>
        <v>0</v>
      </c>
      <c r="V89" s="94">
        <f t="shared" ref="V89:W89" si="101">SUM(V85:V88)</f>
        <v>0</v>
      </c>
      <c r="W89" s="94">
        <f t="shared" si="101"/>
        <v>0</v>
      </c>
      <c r="X89" s="28">
        <f t="shared" si="48"/>
        <v>0</v>
      </c>
      <c r="Y89" s="24">
        <f t="shared" si="86"/>
        <v>0</v>
      </c>
      <c r="Z89" s="24">
        <f t="shared" si="86"/>
        <v>0</v>
      </c>
      <c r="AA89" s="24">
        <f t="shared" si="86"/>
        <v>0</v>
      </c>
      <c r="AB89" s="28">
        <f t="shared" si="85"/>
        <v>0</v>
      </c>
    </row>
    <row r="90" spans="1:28" ht="25.5" x14ac:dyDescent="0.25">
      <c r="A90" s="151" t="s">
        <v>311</v>
      </c>
      <c r="B90" s="151"/>
      <c r="C90" s="23" t="s">
        <v>25</v>
      </c>
      <c r="D90" s="23" t="s">
        <v>270</v>
      </c>
      <c r="E90" s="24"/>
      <c r="F90" s="24"/>
      <c r="G90" s="24"/>
      <c r="H90" s="24">
        <f t="shared" si="84"/>
        <v>0</v>
      </c>
      <c r="I90" s="91">
        <v>32558</v>
      </c>
      <c r="J90" s="91">
        <v>3113823</v>
      </c>
      <c r="K90" s="91"/>
      <c r="L90" s="24">
        <f t="shared" si="45"/>
        <v>3146381</v>
      </c>
      <c r="M90" s="91"/>
      <c r="N90" s="91"/>
      <c r="O90" s="91"/>
      <c r="P90" s="24">
        <f t="shared" si="46"/>
        <v>0</v>
      </c>
      <c r="Q90" s="91"/>
      <c r="R90" s="91"/>
      <c r="S90" s="91"/>
      <c r="T90" s="24">
        <f t="shared" si="47"/>
        <v>0</v>
      </c>
      <c r="U90" s="91"/>
      <c r="V90" s="91"/>
      <c r="W90" s="91"/>
      <c r="X90" s="24">
        <f t="shared" si="48"/>
        <v>0</v>
      </c>
      <c r="Y90" s="24">
        <f t="shared" si="86"/>
        <v>32558</v>
      </c>
      <c r="Z90" s="24">
        <f t="shared" si="86"/>
        <v>3113823</v>
      </c>
      <c r="AA90" s="24">
        <f t="shared" si="86"/>
        <v>0</v>
      </c>
      <c r="AB90" s="28">
        <f t="shared" si="85"/>
        <v>3146381</v>
      </c>
    </row>
    <row r="91" spans="1:28" ht="25.5" x14ac:dyDescent="0.25">
      <c r="A91" s="151" t="s">
        <v>312</v>
      </c>
      <c r="B91" s="151"/>
      <c r="C91" s="23" t="s">
        <v>26</v>
      </c>
      <c r="D91" s="23" t="s">
        <v>271</v>
      </c>
      <c r="E91" s="24">
        <v>0</v>
      </c>
      <c r="F91" s="24"/>
      <c r="G91" s="24"/>
      <c r="H91" s="24">
        <f t="shared" si="84"/>
        <v>0</v>
      </c>
      <c r="I91" s="91">
        <v>0</v>
      </c>
      <c r="J91" s="91">
        <v>0</v>
      </c>
      <c r="K91" s="91">
        <v>0</v>
      </c>
      <c r="L91" s="24">
        <f t="shared" si="45"/>
        <v>0</v>
      </c>
      <c r="M91" s="91">
        <v>0</v>
      </c>
      <c r="N91" s="91">
        <v>0</v>
      </c>
      <c r="O91" s="91">
        <v>0</v>
      </c>
      <c r="P91" s="24">
        <f t="shared" si="46"/>
        <v>0</v>
      </c>
      <c r="Q91" s="91">
        <v>0</v>
      </c>
      <c r="R91" s="91">
        <v>0</v>
      </c>
      <c r="S91" s="91">
        <v>0</v>
      </c>
      <c r="T91" s="24">
        <f t="shared" si="47"/>
        <v>0</v>
      </c>
      <c r="U91" s="91">
        <v>0</v>
      </c>
      <c r="V91" s="91">
        <v>0</v>
      </c>
      <c r="W91" s="91">
        <v>0</v>
      </c>
      <c r="X91" s="24">
        <f t="shared" si="48"/>
        <v>0</v>
      </c>
      <c r="Y91" s="24">
        <f t="shared" si="86"/>
        <v>0</v>
      </c>
      <c r="Z91" s="24">
        <f t="shared" si="86"/>
        <v>0</v>
      </c>
      <c r="AA91" s="24">
        <f t="shared" si="86"/>
        <v>0</v>
      </c>
      <c r="AB91" s="28">
        <f t="shared" si="85"/>
        <v>0</v>
      </c>
    </row>
    <row r="92" spans="1:28" ht="25.5" x14ac:dyDescent="0.25">
      <c r="A92" s="154" t="s">
        <v>313</v>
      </c>
      <c r="B92" s="154"/>
      <c r="C92" s="13" t="s">
        <v>389</v>
      </c>
      <c r="D92" s="13" t="s">
        <v>272</v>
      </c>
      <c r="E92" s="28">
        <f>SUM(E90:E91)</f>
        <v>0</v>
      </c>
      <c r="F92" s="28">
        <f t="shared" ref="F92:G92" si="102">SUM(F90:F91)</f>
        <v>0</v>
      </c>
      <c r="G92" s="28">
        <f t="shared" si="102"/>
        <v>0</v>
      </c>
      <c r="H92" s="28">
        <f t="shared" si="84"/>
        <v>0</v>
      </c>
      <c r="I92" s="94">
        <f>SUM(I90:I91)</f>
        <v>32558</v>
      </c>
      <c r="J92" s="94">
        <f t="shared" ref="J92:K92" si="103">SUM(J90:J91)</f>
        <v>3113823</v>
      </c>
      <c r="K92" s="94">
        <f t="shared" si="103"/>
        <v>0</v>
      </c>
      <c r="L92" s="28">
        <f t="shared" si="45"/>
        <v>3146381</v>
      </c>
      <c r="M92" s="94">
        <f>SUM(M90:M91)</f>
        <v>0</v>
      </c>
      <c r="N92" s="94">
        <f t="shared" ref="N92:O92" si="104">SUM(N90:N91)</f>
        <v>0</v>
      </c>
      <c r="O92" s="94">
        <f t="shared" si="104"/>
        <v>0</v>
      </c>
      <c r="P92" s="28">
        <f t="shared" si="46"/>
        <v>0</v>
      </c>
      <c r="Q92" s="94">
        <f>SUM(Q90:Q91)</f>
        <v>0</v>
      </c>
      <c r="R92" s="94">
        <f t="shared" ref="R92:S92" si="105">SUM(R90:R91)</f>
        <v>0</v>
      </c>
      <c r="S92" s="94">
        <f t="shared" si="105"/>
        <v>0</v>
      </c>
      <c r="T92" s="28">
        <f t="shared" si="47"/>
        <v>0</v>
      </c>
      <c r="U92" s="94">
        <f>SUM(U90:U91)</f>
        <v>0</v>
      </c>
      <c r="V92" s="94">
        <f t="shared" ref="V92:W92" si="106">SUM(V90:V91)</f>
        <v>0</v>
      </c>
      <c r="W92" s="94">
        <f t="shared" si="106"/>
        <v>0</v>
      </c>
      <c r="X92" s="28">
        <f t="shared" si="48"/>
        <v>0</v>
      </c>
      <c r="Y92" s="28">
        <f t="shared" si="86"/>
        <v>32558</v>
      </c>
      <c r="Z92" s="28">
        <f t="shared" si="86"/>
        <v>3113823</v>
      </c>
      <c r="AA92" s="28">
        <f t="shared" si="86"/>
        <v>0</v>
      </c>
      <c r="AB92" s="28">
        <f t="shared" si="85"/>
        <v>3146381</v>
      </c>
    </row>
    <row r="93" spans="1:28" ht="25.5" x14ac:dyDescent="0.25">
      <c r="A93" s="154" t="s">
        <v>314</v>
      </c>
      <c r="B93" s="154"/>
      <c r="C93" s="13" t="s">
        <v>27</v>
      </c>
      <c r="D93" s="13" t="s">
        <v>273</v>
      </c>
      <c r="E93" s="28"/>
      <c r="F93" s="28"/>
      <c r="G93" s="28"/>
      <c r="H93" s="28">
        <f t="shared" si="84"/>
        <v>0</v>
      </c>
      <c r="I93" s="94"/>
      <c r="J93" s="94"/>
      <c r="K93" s="94"/>
      <c r="L93" s="28">
        <f t="shared" si="45"/>
        <v>0</v>
      </c>
      <c r="M93" s="94"/>
      <c r="N93" s="94"/>
      <c r="O93" s="94"/>
      <c r="P93" s="28">
        <f t="shared" si="46"/>
        <v>0</v>
      </c>
      <c r="Q93" s="94"/>
      <c r="R93" s="94"/>
      <c r="S93" s="94"/>
      <c r="T93" s="28">
        <f t="shared" si="47"/>
        <v>0</v>
      </c>
      <c r="U93" s="94"/>
      <c r="V93" s="94"/>
      <c r="W93" s="94"/>
      <c r="X93" s="28">
        <f t="shared" si="48"/>
        <v>0</v>
      </c>
      <c r="Y93" s="24">
        <f t="shared" si="86"/>
        <v>0</v>
      </c>
      <c r="Z93" s="24">
        <f t="shared" si="86"/>
        <v>0</v>
      </c>
      <c r="AA93" s="24">
        <f t="shared" si="86"/>
        <v>0</v>
      </c>
      <c r="AB93" s="28">
        <f t="shared" si="85"/>
        <v>0</v>
      </c>
    </row>
    <row r="94" spans="1:28" ht="25.5" x14ac:dyDescent="0.25">
      <c r="A94" s="154" t="s">
        <v>315</v>
      </c>
      <c r="B94" s="154"/>
      <c r="C94" s="13" t="s">
        <v>28</v>
      </c>
      <c r="D94" s="13" t="s">
        <v>274</v>
      </c>
      <c r="E94" s="28">
        <v>0</v>
      </c>
      <c r="F94" s="28"/>
      <c r="G94" s="28"/>
      <c r="H94" s="28">
        <f t="shared" si="84"/>
        <v>0</v>
      </c>
      <c r="I94" s="94">
        <v>0</v>
      </c>
      <c r="J94" s="94">
        <v>0</v>
      </c>
      <c r="K94" s="94">
        <v>0</v>
      </c>
      <c r="L94" s="28">
        <f t="shared" si="45"/>
        <v>0</v>
      </c>
      <c r="M94" s="94">
        <v>0</v>
      </c>
      <c r="N94" s="94">
        <v>0</v>
      </c>
      <c r="O94" s="94">
        <v>0</v>
      </c>
      <c r="P94" s="28">
        <f t="shared" si="46"/>
        <v>0</v>
      </c>
      <c r="Q94" s="94">
        <v>0</v>
      </c>
      <c r="R94" s="94">
        <v>0</v>
      </c>
      <c r="S94" s="94">
        <v>0</v>
      </c>
      <c r="T94" s="28">
        <f t="shared" si="47"/>
        <v>0</v>
      </c>
      <c r="U94" s="94">
        <v>0</v>
      </c>
      <c r="V94" s="94">
        <v>0</v>
      </c>
      <c r="W94" s="94">
        <v>0</v>
      </c>
      <c r="X94" s="28">
        <f t="shared" si="48"/>
        <v>0</v>
      </c>
      <c r="Y94" s="24">
        <f t="shared" si="86"/>
        <v>0</v>
      </c>
      <c r="Z94" s="24">
        <f t="shared" si="86"/>
        <v>0</v>
      </c>
      <c r="AA94" s="24">
        <f t="shared" si="86"/>
        <v>0</v>
      </c>
      <c r="AB94" s="28">
        <f t="shared" si="85"/>
        <v>0</v>
      </c>
    </row>
    <row r="95" spans="1:28" ht="25.5" x14ac:dyDescent="0.25">
      <c r="A95" s="154" t="s">
        <v>316</v>
      </c>
      <c r="B95" s="154"/>
      <c r="C95" s="13" t="s">
        <v>275</v>
      </c>
      <c r="D95" s="13" t="s">
        <v>276</v>
      </c>
      <c r="E95" s="28">
        <v>91311734</v>
      </c>
      <c r="F95" s="28"/>
      <c r="G95" s="28"/>
      <c r="H95" s="28">
        <f t="shared" si="84"/>
        <v>91311734</v>
      </c>
      <c r="I95" s="94">
        <v>1021020</v>
      </c>
      <c r="J95" s="94">
        <v>0</v>
      </c>
      <c r="K95" s="94">
        <v>0</v>
      </c>
      <c r="L95" s="28">
        <f t="shared" si="45"/>
        <v>1021020</v>
      </c>
      <c r="M95" s="94">
        <v>0</v>
      </c>
      <c r="N95" s="94">
        <v>0</v>
      </c>
      <c r="O95" s="94">
        <v>0</v>
      </c>
      <c r="P95" s="28">
        <f t="shared" si="46"/>
        <v>0</v>
      </c>
      <c r="Q95" s="94">
        <v>0</v>
      </c>
      <c r="R95" s="94">
        <v>0</v>
      </c>
      <c r="S95" s="94">
        <v>0</v>
      </c>
      <c r="T95" s="28">
        <f t="shared" si="47"/>
        <v>0</v>
      </c>
      <c r="U95" s="94">
        <v>0</v>
      </c>
      <c r="V95" s="94">
        <v>0</v>
      </c>
      <c r="W95" s="94">
        <v>0</v>
      </c>
      <c r="X95" s="28">
        <f t="shared" si="48"/>
        <v>0</v>
      </c>
      <c r="Y95" s="24">
        <f t="shared" si="86"/>
        <v>92332754</v>
      </c>
      <c r="Z95" s="24">
        <f t="shared" si="86"/>
        <v>0</v>
      </c>
      <c r="AA95" s="24">
        <f t="shared" si="86"/>
        <v>0</v>
      </c>
      <c r="AB95" s="28">
        <f t="shared" si="85"/>
        <v>92332754</v>
      </c>
    </row>
    <row r="96" spans="1:28" ht="25.5" x14ac:dyDescent="0.25">
      <c r="A96" s="154" t="s">
        <v>317</v>
      </c>
      <c r="B96" s="154"/>
      <c r="C96" s="13" t="s">
        <v>277</v>
      </c>
      <c r="D96" s="13" t="s">
        <v>278</v>
      </c>
      <c r="E96" s="28">
        <v>0</v>
      </c>
      <c r="F96" s="28"/>
      <c r="G96" s="28"/>
      <c r="H96" s="28">
        <f t="shared" si="84"/>
        <v>0</v>
      </c>
      <c r="I96" s="94"/>
      <c r="J96" s="94">
        <v>0</v>
      </c>
      <c r="K96" s="94">
        <v>0</v>
      </c>
      <c r="L96" s="28">
        <f t="shared" si="45"/>
        <v>0</v>
      </c>
      <c r="M96" s="94">
        <v>0</v>
      </c>
      <c r="N96" s="94">
        <v>0</v>
      </c>
      <c r="O96" s="94">
        <v>0</v>
      </c>
      <c r="P96" s="28">
        <f t="shared" si="46"/>
        <v>0</v>
      </c>
      <c r="Q96" s="94">
        <v>0</v>
      </c>
      <c r="R96" s="94">
        <v>0</v>
      </c>
      <c r="S96" s="94">
        <v>0</v>
      </c>
      <c r="T96" s="28">
        <f t="shared" si="47"/>
        <v>0</v>
      </c>
      <c r="U96" s="94">
        <v>0</v>
      </c>
      <c r="V96" s="94">
        <v>0</v>
      </c>
      <c r="W96" s="94">
        <v>0</v>
      </c>
      <c r="X96" s="28">
        <f t="shared" si="48"/>
        <v>0</v>
      </c>
      <c r="Y96" s="24">
        <f t="shared" si="86"/>
        <v>0</v>
      </c>
      <c r="Z96" s="24">
        <f t="shared" si="86"/>
        <v>0</v>
      </c>
      <c r="AA96" s="24">
        <f t="shared" si="86"/>
        <v>0</v>
      </c>
      <c r="AB96" s="28">
        <f t="shared" si="85"/>
        <v>0</v>
      </c>
    </row>
    <row r="97" spans="1:28" ht="25.5" x14ac:dyDescent="0.25">
      <c r="A97" s="154" t="s">
        <v>318</v>
      </c>
      <c r="B97" s="154"/>
      <c r="C97" s="13" t="s">
        <v>279</v>
      </c>
      <c r="D97" s="13" t="s">
        <v>280</v>
      </c>
      <c r="E97" s="28">
        <v>0</v>
      </c>
      <c r="F97" s="28"/>
      <c r="G97" s="28"/>
      <c r="H97" s="28">
        <f t="shared" si="84"/>
        <v>0</v>
      </c>
      <c r="I97" s="94">
        <v>0</v>
      </c>
      <c r="J97" s="94">
        <v>0</v>
      </c>
      <c r="K97" s="94">
        <v>0</v>
      </c>
      <c r="L97" s="28">
        <f t="shared" si="45"/>
        <v>0</v>
      </c>
      <c r="M97" s="94">
        <v>0</v>
      </c>
      <c r="N97" s="94">
        <v>0</v>
      </c>
      <c r="O97" s="94">
        <v>0</v>
      </c>
      <c r="P97" s="28">
        <f t="shared" si="46"/>
        <v>0</v>
      </c>
      <c r="Q97" s="94">
        <v>0</v>
      </c>
      <c r="R97" s="94">
        <v>0</v>
      </c>
      <c r="S97" s="94">
        <v>0</v>
      </c>
      <c r="T97" s="28">
        <f t="shared" si="47"/>
        <v>0</v>
      </c>
      <c r="U97" s="94">
        <v>0</v>
      </c>
      <c r="V97" s="94">
        <v>0</v>
      </c>
      <c r="W97" s="94">
        <v>0</v>
      </c>
      <c r="X97" s="28">
        <f t="shared" si="48"/>
        <v>0</v>
      </c>
      <c r="Y97" s="24">
        <f t="shared" si="86"/>
        <v>0</v>
      </c>
      <c r="Z97" s="24">
        <f t="shared" si="86"/>
        <v>0</v>
      </c>
      <c r="AA97" s="24">
        <f t="shared" si="86"/>
        <v>0</v>
      </c>
      <c r="AB97" s="28">
        <f t="shared" si="85"/>
        <v>0</v>
      </c>
    </row>
    <row r="98" spans="1:28" ht="25.5" x14ac:dyDescent="0.25">
      <c r="A98" s="151" t="s">
        <v>319</v>
      </c>
      <c r="B98" s="151"/>
      <c r="C98" s="23" t="s">
        <v>281</v>
      </c>
      <c r="D98" s="23" t="s">
        <v>282</v>
      </c>
      <c r="E98" s="24">
        <v>0</v>
      </c>
      <c r="F98" s="24"/>
      <c r="G98" s="24"/>
      <c r="H98" s="24">
        <f t="shared" si="84"/>
        <v>0</v>
      </c>
      <c r="I98" s="91">
        <v>0</v>
      </c>
      <c r="J98" s="91">
        <v>0</v>
      </c>
      <c r="K98" s="91">
        <v>0</v>
      </c>
      <c r="L98" s="24">
        <f t="shared" si="45"/>
        <v>0</v>
      </c>
      <c r="M98" s="91">
        <v>0</v>
      </c>
      <c r="N98" s="91">
        <v>0</v>
      </c>
      <c r="O98" s="91">
        <v>0</v>
      </c>
      <c r="P98" s="24">
        <f t="shared" si="46"/>
        <v>0</v>
      </c>
      <c r="Q98" s="91">
        <v>0</v>
      </c>
      <c r="R98" s="91">
        <v>0</v>
      </c>
      <c r="S98" s="91">
        <v>0</v>
      </c>
      <c r="T98" s="24">
        <f t="shared" si="47"/>
        <v>0</v>
      </c>
      <c r="U98" s="91">
        <v>0</v>
      </c>
      <c r="V98" s="91">
        <v>0</v>
      </c>
      <c r="W98" s="91">
        <v>0</v>
      </c>
      <c r="X98" s="24">
        <f t="shared" si="48"/>
        <v>0</v>
      </c>
      <c r="Y98" s="24">
        <f t="shared" si="86"/>
        <v>0</v>
      </c>
      <c r="Z98" s="24">
        <f t="shared" si="86"/>
        <v>0</v>
      </c>
      <c r="AA98" s="24">
        <f t="shared" si="86"/>
        <v>0</v>
      </c>
      <c r="AB98" s="28">
        <f t="shared" si="85"/>
        <v>0</v>
      </c>
    </row>
    <row r="99" spans="1:28" ht="25.5" x14ac:dyDescent="0.25">
      <c r="A99" s="151" t="s">
        <v>320</v>
      </c>
      <c r="B99" s="151"/>
      <c r="C99" s="23" t="s">
        <v>283</v>
      </c>
      <c r="D99" s="23" t="s">
        <v>284</v>
      </c>
      <c r="E99" s="24">
        <v>0</v>
      </c>
      <c r="F99" s="24"/>
      <c r="G99" s="24"/>
      <c r="H99" s="24">
        <f t="shared" si="84"/>
        <v>0</v>
      </c>
      <c r="I99" s="91">
        <v>0</v>
      </c>
      <c r="J99" s="91">
        <v>0</v>
      </c>
      <c r="K99" s="91">
        <v>0</v>
      </c>
      <c r="L99" s="24">
        <f t="shared" ref="L99:L111" si="107">I99+J99+K99</f>
        <v>0</v>
      </c>
      <c r="M99" s="91">
        <v>0</v>
      </c>
      <c r="N99" s="91">
        <v>0</v>
      </c>
      <c r="O99" s="91">
        <v>0</v>
      </c>
      <c r="P99" s="24">
        <f t="shared" ref="P99:P111" si="108">M99+N99+O99</f>
        <v>0</v>
      </c>
      <c r="Q99" s="91">
        <v>0</v>
      </c>
      <c r="R99" s="91">
        <v>0</v>
      </c>
      <c r="S99" s="91">
        <v>0</v>
      </c>
      <c r="T99" s="24">
        <f t="shared" ref="T99:T111" si="109">Q99+R99+S99</f>
        <v>0</v>
      </c>
      <c r="U99" s="91">
        <v>0</v>
      </c>
      <c r="V99" s="91">
        <v>0</v>
      </c>
      <c r="W99" s="91">
        <v>0</v>
      </c>
      <c r="X99" s="24">
        <f t="shared" ref="X99:X111" si="110">U99+V99+W99</f>
        <v>0</v>
      </c>
      <c r="Y99" s="24">
        <f t="shared" si="86"/>
        <v>0</v>
      </c>
      <c r="Z99" s="24">
        <f t="shared" si="86"/>
        <v>0</v>
      </c>
      <c r="AA99" s="24">
        <f t="shared" si="86"/>
        <v>0</v>
      </c>
      <c r="AB99" s="28">
        <f t="shared" si="85"/>
        <v>0</v>
      </c>
    </row>
    <row r="100" spans="1:28" ht="25.5" x14ac:dyDescent="0.25">
      <c r="A100" s="154" t="s">
        <v>321</v>
      </c>
      <c r="B100" s="154"/>
      <c r="C100" s="13" t="s">
        <v>390</v>
      </c>
      <c r="D100" s="13" t="s">
        <v>285</v>
      </c>
      <c r="E100" s="28">
        <v>0</v>
      </c>
      <c r="F100" s="28"/>
      <c r="G100" s="28"/>
      <c r="H100" s="28">
        <f t="shared" si="84"/>
        <v>0</v>
      </c>
      <c r="I100" s="94">
        <v>0</v>
      </c>
      <c r="J100" s="94">
        <v>0</v>
      </c>
      <c r="K100" s="94">
        <v>0</v>
      </c>
      <c r="L100" s="28">
        <f t="shared" si="107"/>
        <v>0</v>
      </c>
      <c r="M100" s="94">
        <v>0</v>
      </c>
      <c r="N100" s="94">
        <v>0</v>
      </c>
      <c r="O100" s="94">
        <v>0</v>
      </c>
      <c r="P100" s="28">
        <f t="shared" si="108"/>
        <v>0</v>
      </c>
      <c r="Q100" s="94">
        <v>0</v>
      </c>
      <c r="R100" s="94">
        <v>0</v>
      </c>
      <c r="S100" s="94">
        <v>0</v>
      </c>
      <c r="T100" s="28">
        <f t="shared" si="109"/>
        <v>0</v>
      </c>
      <c r="U100" s="94">
        <v>0</v>
      </c>
      <c r="V100" s="94">
        <v>0</v>
      </c>
      <c r="W100" s="94">
        <v>0</v>
      </c>
      <c r="X100" s="28">
        <f t="shared" si="110"/>
        <v>0</v>
      </c>
      <c r="Y100" s="24">
        <f t="shared" si="86"/>
        <v>0</v>
      </c>
      <c r="Z100" s="24">
        <f t="shared" si="86"/>
        <v>0</v>
      </c>
      <c r="AA100" s="24">
        <f t="shared" si="86"/>
        <v>0</v>
      </c>
      <c r="AB100" s="28">
        <f t="shared" si="85"/>
        <v>0</v>
      </c>
    </row>
    <row r="101" spans="1:28" ht="25.5" x14ac:dyDescent="0.25">
      <c r="A101" s="155" t="s">
        <v>322</v>
      </c>
      <c r="B101" s="155"/>
      <c r="C101" s="30" t="s">
        <v>391</v>
      </c>
      <c r="D101" s="30" t="s">
        <v>286</v>
      </c>
      <c r="E101" s="31">
        <f>E84+E89+E92+E93+E94+E95+E96+E97+E100</f>
        <v>91311734</v>
      </c>
      <c r="F101" s="31">
        <f t="shared" ref="F101:G101" si="111">F84+F89+F92+F93+F94+F95+F96+F97+F100</f>
        <v>0</v>
      </c>
      <c r="G101" s="31">
        <f t="shared" si="111"/>
        <v>0</v>
      </c>
      <c r="H101" s="31">
        <f t="shared" si="84"/>
        <v>91311734</v>
      </c>
      <c r="I101" s="96">
        <f>I84+I89+I92+I93+I94+I95+I96+I97+I100</f>
        <v>1053578</v>
      </c>
      <c r="J101" s="96">
        <f t="shared" ref="J101:K101" si="112">J84+J89+J92+J93+J94+J95+J96+J97+J100</f>
        <v>3113823</v>
      </c>
      <c r="K101" s="96">
        <f t="shared" si="112"/>
        <v>0</v>
      </c>
      <c r="L101" s="31">
        <f t="shared" si="107"/>
        <v>4167401</v>
      </c>
      <c r="M101" s="96">
        <f>M84+M89+M92+M93+M94+M95+M96+M97+M100</f>
        <v>0</v>
      </c>
      <c r="N101" s="96">
        <f t="shared" ref="N101:O101" si="113">N84+N89+N92+N93+N94+N95+N96+N97+N100</f>
        <v>0</v>
      </c>
      <c r="O101" s="96">
        <f t="shared" si="113"/>
        <v>0</v>
      </c>
      <c r="P101" s="31">
        <f t="shared" si="108"/>
        <v>0</v>
      </c>
      <c r="Q101" s="96">
        <f>Q84+Q89+Q92+Q93+Q94+Q95+Q96+Q97+Q100</f>
        <v>0</v>
      </c>
      <c r="R101" s="96">
        <f t="shared" ref="R101:S101" si="114">R84+R89+R92+R93+R94+R95+R96+R97+R100</f>
        <v>0</v>
      </c>
      <c r="S101" s="96">
        <f t="shared" si="114"/>
        <v>0</v>
      </c>
      <c r="T101" s="31">
        <f t="shared" si="109"/>
        <v>0</v>
      </c>
      <c r="U101" s="96">
        <f>U84+U89+U92+U93+U94+U95+U96+U97+U100</f>
        <v>0</v>
      </c>
      <c r="V101" s="96">
        <f t="shared" ref="V101:W101" si="115">V84+V89+V92+V93+V94+V95+V96+V97+V100</f>
        <v>0</v>
      </c>
      <c r="W101" s="96">
        <f t="shared" si="115"/>
        <v>0</v>
      </c>
      <c r="X101" s="31">
        <f t="shared" si="110"/>
        <v>0</v>
      </c>
      <c r="Y101" s="96">
        <f t="shared" si="86"/>
        <v>92365312</v>
      </c>
      <c r="Z101" s="96">
        <f t="shared" si="86"/>
        <v>3113823</v>
      </c>
      <c r="AA101" s="96">
        <f t="shared" si="86"/>
        <v>0</v>
      </c>
      <c r="AB101" s="96">
        <f t="shared" si="85"/>
        <v>95479135</v>
      </c>
    </row>
    <row r="102" spans="1:28" ht="38.25" x14ac:dyDescent="0.25">
      <c r="A102" s="154" t="s">
        <v>323</v>
      </c>
      <c r="B102" s="154"/>
      <c r="C102" s="13" t="s">
        <v>287</v>
      </c>
      <c r="D102" s="13" t="s">
        <v>288</v>
      </c>
      <c r="E102" s="28">
        <v>0</v>
      </c>
      <c r="F102" s="28"/>
      <c r="G102" s="28"/>
      <c r="H102" s="28">
        <f t="shared" si="84"/>
        <v>0</v>
      </c>
      <c r="I102" s="94">
        <v>0</v>
      </c>
      <c r="J102" s="94">
        <v>0</v>
      </c>
      <c r="K102" s="94">
        <v>0</v>
      </c>
      <c r="L102" s="28">
        <f t="shared" si="107"/>
        <v>0</v>
      </c>
      <c r="M102" s="94">
        <v>0</v>
      </c>
      <c r="N102" s="94">
        <v>0</v>
      </c>
      <c r="O102" s="94">
        <v>0</v>
      </c>
      <c r="P102" s="28">
        <f t="shared" si="108"/>
        <v>0</v>
      </c>
      <c r="Q102" s="94">
        <v>0</v>
      </c>
      <c r="R102" s="94">
        <v>0</v>
      </c>
      <c r="S102" s="94">
        <v>0</v>
      </c>
      <c r="T102" s="28">
        <f t="shared" si="109"/>
        <v>0</v>
      </c>
      <c r="U102" s="94">
        <v>0</v>
      </c>
      <c r="V102" s="94">
        <v>0</v>
      </c>
      <c r="W102" s="94">
        <v>0</v>
      </c>
      <c r="X102" s="28">
        <f t="shared" si="110"/>
        <v>0</v>
      </c>
      <c r="Y102" s="24">
        <f t="shared" si="86"/>
        <v>0</v>
      </c>
      <c r="Z102" s="24">
        <f t="shared" si="86"/>
        <v>0</v>
      </c>
      <c r="AA102" s="24">
        <f t="shared" si="86"/>
        <v>0</v>
      </c>
      <c r="AB102" s="28">
        <f t="shared" si="85"/>
        <v>0</v>
      </c>
    </row>
    <row r="103" spans="1:28" ht="38.25" x14ac:dyDescent="0.25">
      <c r="A103" s="154" t="s">
        <v>324</v>
      </c>
      <c r="B103" s="154"/>
      <c r="C103" s="13" t="s">
        <v>289</v>
      </c>
      <c r="D103" s="13" t="s">
        <v>290</v>
      </c>
      <c r="E103" s="28">
        <v>0</v>
      </c>
      <c r="F103" s="28"/>
      <c r="G103" s="28"/>
      <c r="H103" s="28">
        <f t="shared" si="84"/>
        <v>0</v>
      </c>
      <c r="I103" s="94">
        <v>0</v>
      </c>
      <c r="J103" s="94">
        <v>0</v>
      </c>
      <c r="K103" s="94">
        <v>0</v>
      </c>
      <c r="L103" s="28">
        <f t="shared" si="107"/>
        <v>0</v>
      </c>
      <c r="M103" s="94">
        <v>0</v>
      </c>
      <c r="N103" s="94">
        <v>0</v>
      </c>
      <c r="O103" s="94">
        <v>0</v>
      </c>
      <c r="P103" s="28">
        <f t="shared" si="108"/>
        <v>0</v>
      </c>
      <c r="Q103" s="94">
        <v>0</v>
      </c>
      <c r="R103" s="94">
        <v>0</v>
      </c>
      <c r="S103" s="94">
        <v>0</v>
      </c>
      <c r="T103" s="28">
        <f t="shared" si="109"/>
        <v>0</v>
      </c>
      <c r="U103" s="94">
        <v>0</v>
      </c>
      <c r="V103" s="94">
        <v>0</v>
      </c>
      <c r="W103" s="94">
        <v>0</v>
      </c>
      <c r="X103" s="28">
        <f t="shared" si="110"/>
        <v>0</v>
      </c>
      <c r="Y103" s="24">
        <f t="shared" si="86"/>
        <v>0</v>
      </c>
      <c r="Z103" s="24">
        <f t="shared" si="86"/>
        <v>0</v>
      </c>
      <c r="AA103" s="24">
        <f t="shared" si="86"/>
        <v>0</v>
      </c>
      <c r="AB103" s="28">
        <f t="shared" si="85"/>
        <v>0</v>
      </c>
    </row>
    <row r="104" spans="1:28" ht="15" x14ac:dyDescent="0.25">
      <c r="A104" s="154" t="s">
        <v>325</v>
      </c>
      <c r="B104" s="154"/>
      <c r="C104" s="13" t="s">
        <v>29</v>
      </c>
      <c r="D104" s="13" t="s">
        <v>291</v>
      </c>
      <c r="E104" s="28">
        <v>0</v>
      </c>
      <c r="F104" s="28"/>
      <c r="G104" s="28"/>
      <c r="H104" s="28">
        <f t="shared" si="84"/>
        <v>0</v>
      </c>
      <c r="I104" s="94">
        <v>0</v>
      </c>
      <c r="J104" s="94">
        <v>0</v>
      </c>
      <c r="K104" s="94">
        <v>0</v>
      </c>
      <c r="L104" s="28">
        <f t="shared" si="107"/>
        <v>0</v>
      </c>
      <c r="M104" s="94">
        <v>0</v>
      </c>
      <c r="N104" s="94">
        <v>0</v>
      </c>
      <c r="O104" s="94">
        <v>0</v>
      </c>
      <c r="P104" s="28">
        <f t="shared" si="108"/>
        <v>0</v>
      </c>
      <c r="Q104" s="94">
        <v>0</v>
      </c>
      <c r="R104" s="94">
        <v>0</v>
      </c>
      <c r="S104" s="94">
        <v>0</v>
      </c>
      <c r="T104" s="28">
        <f t="shared" si="109"/>
        <v>0</v>
      </c>
      <c r="U104" s="94">
        <v>0</v>
      </c>
      <c r="V104" s="94">
        <v>0</v>
      </c>
      <c r="W104" s="94">
        <v>0</v>
      </c>
      <c r="X104" s="28">
        <f t="shared" si="110"/>
        <v>0</v>
      </c>
      <c r="Y104" s="24">
        <f t="shared" si="86"/>
        <v>0</v>
      </c>
      <c r="Z104" s="24">
        <f t="shared" si="86"/>
        <v>0</v>
      </c>
      <c r="AA104" s="24">
        <f t="shared" si="86"/>
        <v>0</v>
      </c>
      <c r="AB104" s="28">
        <f t="shared" si="85"/>
        <v>0</v>
      </c>
    </row>
    <row r="105" spans="1:28" ht="38.25" x14ac:dyDescent="0.25">
      <c r="A105" s="154" t="s">
        <v>326</v>
      </c>
      <c r="B105" s="154"/>
      <c r="C105" s="13" t="s">
        <v>292</v>
      </c>
      <c r="D105" s="13" t="s">
        <v>293</v>
      </c>
      <c r="E105" s="28">
        <v>0</v>
      </c>
      <c r="F105" s="28"/>
      <c r="G105" s="28"/>
      <c r="H105" s="28">
        <f t="shared" si="84"/>
        <v>0</v>
      </c>
      <c r="I105" s="94">
        <v>0</v>
      </c>
      <c r="J105" s="94">
        <v>0</v>
      </c>
      <c r="K105" s="94">
        <v>0</v>
      </c>
      <c r="L105" s="28">
        <f t="shared" si="107"/>
        <v>0</v>
      </c>
      <c r="M105" s="94">
        <v>0</v>
      </c>
      <c r="N105" s="94">
        <v>0</v>
      </c>
      <c r="O105" s="94">
        <v>0</v>
      </c>
      <c r="P105" s="28">
        <f t="shared" si="108"/>
        <v>0</v>
      </c>
      <c r="Q105" s="94">
        <v>0</v>
      </c>
      <c r="R105" s="94">
        <v>0</v>
      </c>
      <c r="S105" s="94">
        <v>0</v>
      </c>
      <c r="T105" s="28">
        <f t="shared" si="109"/>
        <v>0</v>
      </c>
      <c r="U105" s="94">
        <v>0</v>
      </c>
      <c r="V105" s="94">
        <v>0</v>
      </c>
      <c r="W105" s="94">
        <v>0</v>
      </c>
      <c r="X105" s="28">
        <f t="shared" si="110"/>
        <v>0</v>
      </c>
      <c r="Y105" s="24">
        <f t="shared" si="86"/>
        <v>0</v>
      </c>
      <c r="Z105" s="24">
        <f t="shared" si="86"/>
        <v>0</v>
      </c>
      <c r="AA105" s="24">
        <f t="shared" si="86"/>
        <v>0</v>
      </c>
      <c r="AB105" s="28">
        <f t="shared" si="85"/>
        <v>0</v>
      </c>
    </row>
    <row r="106" spans="1:28" ht="25.5" x14ac:dyDescent="0.25">
      <c r="A106" s="154" t="s">
        <v>327</v>
      </c>
      <c r="B106" s="154"/>
      <c r="C106" s="13" t="s">
        <v>294</v>
      </c>
      <c r="D106" s="13" t="s">
        <v>295</v>
      </c>
      <c r="E106" s="28">
        <v>0</v>
      </c>
      <c r="F106" s="28"/>
      <c r="G106" s="28"/>
      <c r="H106" s="28">
        <f t="shared" si="84"/>
        <v>0</v>
      </c>
      <c r="I106" s="94">
        <v>0</v>
      </c>
      <c r="J106" s="94">
        <v>0</v>
      </c>
      <c r="K106" s="94">
        <v>0</v>
      </c>
      <c r="L106" s="28">
        <f t="shared" si="107"/>
        <v>0</v>
      </c>
      <c r="M106" s="94">
        <v>0</v>
      </c>
      <c r="N106" s="94">
        <v>0</v>
      </c>
      <c r="O106" s="94">
        <v>0</v>
      </c>
      <c r="P106" s="28">
        <f t="shared" si="108"/>
        <v>0</v>
      </c>
      <c r="Q106" s="94">
        <v>0</v>
      </c>
      <c r="R106" s="94">
        <v>0</v>
      </c>
      <c r="S106" s="94">
        <v>0</v>
      </c>
      <c r="T106" s="28">
        <f t="shared" si="109"/>
        <v>0</v>
      </c>
      <c r="U106" s="94">
        <v>0</v>
      </c>
      <c r="V106" s="94">
        <v>0</v>
      </c>
      <c r="W106" s="94">
        <v>0</v>
      </c>
      <c r="X106" s="28">
        <f t="shared" si="110"/>
        <v>0</v>
      </c>
      <c r="Y106" s="24">
        <f t="shared" si="86"/>
        <v>0</v>
      </c>
      <c r="Z106" s="24">
        <f t="shared" si="86"/>
        <v>0</v>
      </c>
      <c r="AA106" s="24">
        <f t="shared" si="86"/>
        <v>0</v>
      </c>
      <c r="AB106" s="28">
        <f t="shared" si="85"/>
        <v>0</v>
      </c>
    </row>
    <row r="107" spans="1:28" ht="25.5" x14ac:dyDescent="0.25">
      <c r="A107" s="155" t="s">
        <v>328</v>
      </c>
      <c r="B107" s="155"/>
      <c r="C107" s="30" t="s">
        <v>392</v>
      </c>
      <c r="D107" s="30" t="s">
        <v>296</v>
      </c>
      <c r="E107" s="31">
        <f>SUM(E102:E106)</f>
        <v>0</v>
      </c>
      <c r="F107" s="31">
        <f t="shared" ref="F107:G107" si="116">SUM(F102:F106)</f>
        <v>0</v>
      </c>
      <c r="G107" s="31">
        <f t="shared" si="116"/>
        <v>0</v>
      </c>
      <c r="H107" s="31">
        <f t="shared" si="84"/>
        <v>0</v>
      </c>
      <c r="I107" s="96">
        <f>SUM(I102:I106)</f>
        <v>0</v>
      </c>
      <c r="J107" s="96">
        <f t="shared" ref="J107:K107" si="117">SUM(J102:J106)</f>
        <v>0</v>
      </c>
      <c r="K107" s="96">
        <f t="shared" si="117"/>
        <v>0</v>
      </c>
      <c r="L107" s="31">
        <f t="shared" si="107"/>
        <v>0</v>
      </c>
      <c r="M107" s="96">
        <f>SUM(M102:M106)</f>
        <v>0</v>
      </c>
      <c r="N107" s="96">
        <f t="shared" ref="N107:O107" si="118">SUM(N102:N106)</f>
        <v>0</v>
      </c>
      <c r="O107" s="96">
        <f t="shared" si="118"/>
        <v>0</v>
      </c>
      <c r="P107" s="31">
        <f t="shared" si="108"/>
        <v>0</v>
      </c>
      <c r="Q107" s="96">
        <f>SUM(Q102:Q106)</f>
        <v>0</v>
      </c>
      <c r="R107" s="96">
        <f t="shared" ref="R107:S107" si="119">SUM(R102:R106)</f>
        <v>0</v>
      </c>
      <c r="S107" s="96">
        <f t="shared" si="119"/>
        <v>0</v>
      </c>
      <c r="T107" s="31">
        <f t="shared" si="109"/>
        <v>0</v>
      </c>
      <c r="U107" s="96">
        <f>SUM(U102:U106)</f>
        <v>0</v>
      </c>
      <c r="V107" s="96">
        <f t="shared" ref="V107:W107" si="120">SUM(V102:V106)</f>
        <v>0</v>
      </c>
      <c r="W107" s="96">
        <f t="shared" si="120"/>
        <v>0</v>
      </c>
      <c r="X107" s="31">
        <f t="shared" si="110"/>
        <v>0</v>
      </c>
      <c r="Y107" s="31">
        <f t="shared" si="86"/>
        <v>0</v>
      </c>
      <c r="Z107" s="31">
        <f t="shared" si="86"/>
        <v>0</v>
      </c>
      <c r="AA107" s="31">
        <f t="shared" si="86"/>
        <v>0</v>
      </c>
      <c r="AB107" s="31">
        <f t="shared" si="85"/>
        <v>0</v>
      </c>
    </row>
    <row r="108" spans="1:28" ht="25.5" x14ac:dyDescent="0.25">
      <c r="A108" s="155" t="s">
        <v>329</v>
      </c>
      <c r="B108" s="155"/>
      <c r="C108" s="30" t="s">
        <v>30</v>
      </c>
      <c r="D108" s="30" t="s">
        <v>297</v>
      </c>
      <c r="E108" s="31">
        <v>0</v>
      </c>
      <c r="F108" s="31"/>
      <c r="G108" s="31"/>
      <c r="H108" s="31">
        <f t="shared" si="84"/>
        <v>0</v>
      </c>
      <c r="I108" s="96">
        <v>0</v>
      </c>
      <c r="J108" s="96">
        <v>0</v>
      </c>
      <c r="K108" s="96">
        <v>0</v>
      </c>
      <c r="L108" s="31">
        <f t="shared" si="107"/>
        <v>0</v>
      </c>
      <c r="M108" s="96">
        <v>0</v>
      </c>
      <c r="N108" s="96">
        <v>0</v>
      </c>
      <c r="O108" s="96">
        <v>0</v>
      </c>
      <c r="P108" s="31">
        <f t="shared" si="108"/>
        <v>0</v>
      </c>
      <c r="Q108" s="96">
        <v>0</v>
      </c>
      <c r="R108" s="96">
        <v>0</v>
      </c>
      <c r="S108" s="96">
        <v>0</v>
      </c>
      <c r="T108" s="31">
        <f t="shared" si="109"/>
        <v>0</v>
      </c>
      <c r="U108" s="96">
        <v>0</v>
      </c>
      <c r="V108" s="96">
        <v>0</v>
      </c>
      <c r="W108" s="96">
        <v>0</v>
      </c>
      <c r="X108" s="31">
        <f t="shared" si="110"/>
        <v>0</v>
      </c>
      <c r="Y108" s="31">
        <f t="shared" si="86"/>
        <v>0</v>
      </c>
      <c r="Z108" s="31">
        <f t="shared" si="86"/>
        <v>0</v>
      </c>
      <c r="AA108" s="31">
        <f t="shared" si="86"/>
        <v>0</v>
      </c>
      <c r="AB108" s="31">
        <f t="shared" si="85"/>
        <v>0</v>
      </c>
    </row>
    <row r="109" spans="1:28" ht="15" x14ac:dyDescent="0.25">
      <c r="A109" s="155" t="s">
        <v>331</v>
      </c>
      <c r="B109" s="155"/>
      <c r="C109" s="30" t="s">
        <v>298</v>
      </c>
      <c r="D109" s="30" t="s">
        <v>299</v>
      </c>
      <c r="E109" s="31">
        <v>0</v>
      </c>
      <c r="F109" s="31"/>
      <c r="G109" s="31"/>
      <c r="H109" s="31">
        <f t="shared" si="84"/>
        <v>0</v>
      </c>
      <c r="I109" s="96">
        <v>0</v>
      </c>
      <c r="J109" s="96">
        <v>0</v>
      </c>
      <c r="K109" s="96">
        <v>0</v>
      </c>
      <c r="L109" s="31">
        <f t="shared" si="107"/>
        <v>0</v>
      </c>
      <c r="M109" s="96">
        <v>0</v>
      </c>
      <c r="N109" s="96">
        <v>0</v>
      </c>
      <c r="O109" s="96">
        <v>0</v>
      </c>
      <c r="P109" s="31">
        <f t="shared" si="108"/>
        <v>0</v>
      </c>
      <c r="Q109" s="96">
        <v>0</v>
      </c>
      <c r="R109" s="96">
        <v>0</v>
      </c>
      <c r="S109" s="96">
        <v>0</v>
      </c>
      <c r="T109" s="31">
        <f t="shared" si="109"/>
        <v>0</v>
      </c>
      <c r="U109" s="96">
        <v>0</v>
      </c>
      <c r="V109" s="96">
        <v>0</v>
      </c>
      <c r="W109" s="96">
        <v>0</v>
      </c>
      <c r="X109" s="31">
        <f t="shared" si="110"/>
        <v>0</v>
      </c>
      <c r="Y109" s="31">
        <f t="shared" si="86"/>
        <v>0</v>
      </c>
      <c r="Z109" s="31">
        <f t="shared" si="86"/>
        <v>0</v>
      </c>
      <c r="AA109" s="31">
        <f t="shared" si="86"/>
        <v>0</v>
      </c>
      <c r="AB109" s="31">
        <f t="shared" si="85"/>
        <v>0</v>
      </c>
    </row>
    <row r="110" spans="1:28" ht="25.5" x14ac:dyDescent="0.25">
      <c r="A110" s="145" t="s">
        <v>385</v>
      </c>
      <c r="B110" s="145"/>
      <c r="C110" s="53" t="s">
        <v>330</v>
      </c>
      <c r="D110" s="53" t="s">
        <v>300</v>
      </c>
      <c r="E110" s="34">
        <f>E101+E107+E108+E109</f>
        <v>91311734</v>
      </c>
      <c r="F110" s="34">
        <f t="shared" ref="F110:G110" si="121">F101+F107+F108+F109</f>
        <v>0</v>
      </c>
      <c r="G110" s="34">
        <f t="shared" si="121"/>
        <v>0</v>
      </c>
      <c r="H110" s="34">
        <f t="shared" si="84"/>
        <v>91311734</v>
      </c>
      <c r="I110" s="98">
        <f>I101+I107+I108+I109</f>
        <v>1053578</v>
      </c>
      <c r="J110" s="98">
        <f t="shared" ref="J110:K110" si="122">J101+J107+J108+J109</f>
        <v>3113823</v>
      </c>
      <c r="K110" s="98">
        <f t="shared" si="122"/>
        <v>0</v>
      </c>
      <c r="L110" s="34">
        <f t="shared" si="107"/>
        <v>4167401</v>
      </c>
      <c r="M110" s="98">
        <f>M101+M107+M108+M109</f>
        <v>0</v>
      </c>
      <c r="N110" s="98">
        <f t="shared" ref="N110:O110" si="123">N101+N107+N108+N109</f>
        <v>0</v>
      </c>
      <c r="O110" s="98">
        <f t="shared" si="123"/>
        <v>0</v>
      </c>
      <c r="P110" s="34">
        <f t="shared" si="108"/>
        <v>0</v>
      </c>
      <c r="Q110" s="98">
        <f>Q101+Q107+Q108+Q109</f>
        <v>0</v>
      </c>
      <c r="R110" s="98">
        <f t="shared" ref="R110:S110" si="124">R101+R107+R108+R109</f>
        <v>0</v>
      </c>
      <c r="S110" s="98">
        <f t="shared" si="124"/>
        <v>0</v>
      </c>
      <c r="T110" s="34">
        <f t="shared" si="109"/>
        <v>0</v>
      </c>
      <c r="U110" s="98">
        <f>U101+U107+U108+U109</f>
        <v>0</v>
      </c>
      <c r="V110" s="98">
        <f t="shared" ref="V110:W110" si="125">V101+V107+V108+V109</f>
        <v>0</v>
      </c>
      <c r="W110" s="98">
        <f t="shared" si="125"/>
        <v>0</v>
      </c>
      <c r="X110" s="34">
        <f t="shared" si="110"/>
        <v>0</v>
      </c>
      <c r="Y110" s="34">
        <f t="shared" si="86"/>
        <v>92365312</v>
      </c>
      <c r="Z110" s="34">
        <f t="shared" si="86"/>
        <v>3113823</v>
      </c>
      <c r="AA110" s="34">
        <f t="shared" si="86"/>
        <v>0</v>
      </c>
      <c r="AB110" s="34">
        <f t="shared" si="85"/>
        <v>95479135</v>
      </c>
    </row>
    <row r="111" spans="1:28" ht="25.5" x14ac:dyDescent="0.25">
      <c r="A111" s="163" t="s">
        <v>386</v>
      </c>
      <c r="B111" s="163"/>
      <c r="C111" s="37" t="s">
        <v>393</v>
      </c>
      <c r="D111" s="37" t="s">
        <v>332</v>
      </c>
      <c r="E111" s="38">
        <f>E80+E110</f>
        <v>96632234</v>
      </c>
      <c r="F111" s="38">
        <f t="shared" ref="F111:G111" si="126">F80+F110</f>
        <v>0</v>
      </c>
      <c r="G111" s="38">
        <f t="shared" si="126"/>
        <v>0</v>
      </c>
      <c r="H111" s="55">
        <f t="shared" si="84"/>
        <v>96632234</v>
      </c>
      <c r="I111" s="99">
        <f>I80+I110</f>
        <v>1053578</v>
      </c>
      <c r="J111" s="99">
        <f t="shared" ref="J111:K111" si="127">J80+J110</f>
        <v>3113823</v>
      </c>
      <c r="K111" s="99">
        <f t="shared" si="127"/>
        <v>0</v>
      </c>
      <c r="L111" s="55">
        <f t="shared" si="107"/>
        <v>4167401</v>
      </c>
      <c r="M111" s="99">
        <f>M80+M110</f>
        <v>0</v>
      </c>
      <c r="N111" s="99">
        <f t="shared" ref="N111:O111" si="128">N80+N110</f>
        <v>0</v>
      </c>
      <c r="O111" s="99">
        <f t="shared" si="128"/>
        <v>0</v>
      </c>
      <c r="P111" s="55">
        <f t="shared" si="108"/>
        <v>0</v>
      </c>
      <c r="Q111" s="99">
        <f>Q80+Q110</f>
        <v>0</v>
      </c>
      <c r="R111" s="99">
        <f t="shared" ref="R111:S111" si="129">R80+R110</f>
        <v>0</v>
      </c>
      <c r="S111" s="99">
        <f t="shared" si="129"/>
        <v>0</v>
      </c>
      <c r="T111" s="55">
        <f t="shared" si="109"/>
        <v>0</v>
      </c>
      <c r="U111" s="99">
        <f>U80+U110</f>
        <v>0</v>
      </c>
      <c r="V111" s="99">
        <f t="shared" ref="V111:W111" si="130">V80+V110</f>
        <v>0</v>
      </c>
      <c r="W111" s="99">
        <f t="shared" si="130"/>
        <v>0</v>
      </c>
      <c r="X111" s="55">
        <f t="shared" si="110"/>
        <v>0</v>
      </c>
      <c r="Y111" s="55">
        <f t="shared" si="86"/>
        <v>97685812</v>
      </c>
      <c r="Z111" s="55">
        <f t="shared" si="86"/>
        <v>3113823</v>
      </c>
      <c r="AA111" s="55">
        <f t="shared" si="86"/>
        <v>0</v>
      </c>
      <c r="AB111" s="55">
        <f t="shared" si="85"/>
        <v>100799635</v>
      </c>
    </row>
    <row r="112" spans="1:28" ht="24" customHeight="1" x14ac:dyDescent="0.25">
      <c r="A112" s="21"/>
      <c r="B112" s="21"/>
      <c r="C112" s="2"/>
      <c r="D112" s="2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</row>
    <row r="113" spans="1:28" ht="24" customHeight="1" x14ac:dyDescent="0.25">
      <c r="A113" s="21"/>
      <c r="B113" s="21"/>
      <c r="C113" s="2"/>
      <c r="D113" s="2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</row>
    <row r="114" spans="1:28" ht="24" customHeight="1" x14ac:dyDescent="0.25">
      <c r="A114" s="21"/>
      <c r="B114" s="21"/>
      <c r="C114" s="2"/>
      <c r="D114" s="2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</row>
    <row r="115" spans="1:28" ht="24" customHeight="1" x14ac:dyDescent="0.25">
      <c r="A115" s="162"/>
      <c r="B115" s="162"/>
      <c r="C115" s="4"/>
      <c r="D115" s="4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</row>
    <row r="116" spans="1:28" ht="24" customHeight="1" x14ac:dyDescent="0.25">
      <c r="A116" s="145" t="s">
        <v>41</v>
      </c>
      <c r="B116" s="145"/>
      <c r="C116" s="157" t="s">
        <v>58</v>
      </c>
      <c r="D116" s="157"/>
      <c r="E116" s="157"/>
      <c r="F116" s="157"/>
      <c r="G116" s="157"/>
      <c r="H116" s="157"/>
      <c r="I116" s="164"/>
      <c r="J116" s="157"/>
      <c r="K116" s="157"/>
      <c r="L116" s="157"/>
      <c r="M116" s="157"/>
      <c r="N116" s="157"/>
      <c r="O116" s="157"/>
      <c r="P116" s="157"/>
      <c r="Q116" s="157"/>
      <c r="R116" s="157"/>
      <c r="S116" s="157"/>
      <c r="T116" s="157"/>
      <c r="U116" s="157"/>
      <c r="V116" s="157"/>
      <c r="W116" s="157"/>
      <c r="X116" s="157"/>
      <c r="Y116" s="157"/>
      <c r="Z116" s="157"/>
      <c r="AA116" s="157"/>
      <c r="AB116" s="157"/>
    </row>
    <row r="117" spans="1:28" ht="24" customHeight="1" x14ac:dyDescent="0.25">
      <c r="A117" s="145" t="s">
        <v>55</v>
      </c>
      <c r="B117" s="145"/>
      <c r="C117" s="160" t="s">
        <v>56</v>
      </c>
      <c r="D117" s="33"/>
      <c r="E117" s="158" t="str">
        <f>E6</f>
        <v>2021. évi eredeti előirányzat</v>
      </c>
      <c r="F117" s="158"/>
      <c r="G117" s="158"/>
      <c r="H117" s="158"/>
      <c r="I117" s="165" t="str">
        <f>I6</f>
        <v>2021. évi I. számú módosítás</v>
      </c>
      <c r="J117" s="158"/>
      <c r="K117" s="158"/>
      <c r="L117" s="158"/>
      <c r="M117" s="158" t="str">
        <f>M6</f>
        <v>2021. évi II. számú módosítás</v>
      </c>
      <c r="N117" s="158"/>
      <c r="O117" s="158"/>
      <c r="P117" s="158"/>
      <c r="Q117" s="158" t="str">
        <f>Q6</f>
        <v>2021. évi III. számú módosítás</v>
      </c>
      <c r="R117" s="158"/>
      <c r="S117" s="158"/>
      <c r="T117" s="158"/>
      <c r="U117" s="158" t="str">
        <f>U6</f>
        <v>2021. évi IV. számú módosítás</v>
      </c>
      <c r="V117" s="158"/>
      <c r="W117" s="158"/>
      <c r="X117" s="158"/>
      <c r="Y117" s="158" t="str">
        <f>Y6</f>
        <v>2021. évi módosított előirányzat</v>
      </c>
      <c r="Z117" s="158"/>
      <c r="AA117" s="158"/>
      <c r="AB117" s="158"/>
    </row>
    <row r="118" spans="1:28" ht="24" customHeight="1" x14ac:dyDescent="0.25">
      <c r="A118" s="145"/>
      <c r="B118" s="145"/>
      <c r="C118" s="160"/>
      <c r="D118" s="33"/>
      <c r="E118" s="39" t="s">
        <v>0</v>
      </c>
      <c r="F118" s="39" t="s">
        <v>1</v>
      </c>
      <c r="G118" s="39" t="s">
        <v>2</v>
      </c>
      <c r="H118" s="39" t="s">
        <v>3</v>
      </c>
      <c r="I118" s="90" t="s">
        <v>0</v>
      </c>
      <c r="J118" s="88" t="s">
        <v>1</v>
      </c>
      <c r="K118" s="88" t="s">
        <v>2</v>
      </c>
      <c r="L118" s="88" t="s">
        <v>3</v>
      </c>
      <c r="M118" s="88" t="s">
        <v>0</v>
      </c>
      <c r="N118" s="88" t="s">
        <v>1</v>
      </c>
      <c r="O118" s="88" t="s">
        <v>2</v>
      </c>
      <c r="P118" s="88" t="s">
        <v>3</v>
      </c>
      <c r="Q118" s="88" t="s">
        <v>0</v>
      </c>
      <c r="R118" s="88" t="s">
        <v>1</v>
      </c>
      <c r="S118" s="88" t="s">
        <v>2</v>
      </c>
      <c r="T118" s="88" t="s">
        <v>3</v>
      </c>
      <c r="U118" s="88" t="s">
        <v>0</v>
      </c>
      <c r="V118" s="88" t="s">
        <v>1</v>
      </c>
      <c r="W118" s="88" t="s">
        <v>2</v>
      </c>
      <c r="X118" s="88" t="s">
        <v>3</v>
      </c>
      <c r="Y118" s="88" t="s">
        <v>0</v>
      </c>
      <c r="Z118" s="88" t="s">
        <v>1</v>
      </c>
      <c r="AA118" s="88" t="s">
        <v>2</v>
      </c>
      <c r="AB118" s="88" t="s">
        <v>3</v>
      </c>
    </row>
    <row r="119" spans="1:28" ht="24" customHeight="1" x14ac:dyDescent="0.25">
      <c r="A119" s="145">
        <v>1</v>
      </c>
      <c r="B119" s="145"/>
      <c r="C119" s="39">
        <v>2</v>
      </c>
      <c r="D119" s="33"/>
      <c r="E119" s="39">
        <v>3</v>
      </c>
      <c r="F119" s="39">
        <v>4</v>
      </c>
      <c r="G119" s="39">
        <v>5</v>
      </c>
      <c r="H119" s="39">
        <v>6</v>
      </c>
      <c r="I119" s="90">
        <v>3</v>
      </c>
      <c r="J119" s="88">
        <v>4</v>
      </c>
      <c r="K119" s="88">
        <v>5</v>
      </c>
      <c r="L119" s="88">
        <v>6</v>
      </c>
      <c r="M119" s="88">
        <v>3</v>
      </c>
      <c r="N119" s="88">
        <v>4</v>
      </c>
      <c r="O119" s="88">
        <v>5</v>
      </c>
      <c r="P119" s="88">
        <v>6</v>
      </c>
      <c r="Q119" s="88">
        <v>3</v>
      </c>
      <c r="R119" s="88">
        <v>4</v>
      </c>
      <c r="S119" s="88">
        <v>5</v>
      </c>
      <c r="T119" s="88">
        <v>6</v>
      </c>
      <c r="U119" s="88">
        <v>3</v>
      </c>
      <c r="V119" s="88">
        <v>4</v>
      </c>
      <c r="W119" s="88">
        <v>5</v>
      </c>
      <c r="X119" s="88">
        <v>6</v>
      </c>
      <c r="Y119" s="88">
        <v>3</v>
      </c>
      <c r="Z119" s="88">
        <v>4</v>
      </c>
      <c r="AA119" s="88">
        <v>5</v>
      </c>
      <c r="AB119" s="88">
        <v>6</v>
      </c>
    </row>
    <row r="120" spans="1:28" ht="24" customHeight="1" x14ac:dyDescent="0.25">
      <c r="A120" s="150" t="s">
        <v>40</v>
      </c>
      <c r="B120" s="150"/>
      <c r="C120" s="150"/>
      <c r="D120" s="150"/>
      <c r="E120" s="150"/>
      <c r="F120" s="150"/>
      <c r="G120" s="150"/>
      <c r="H120" s="150"/>
    </row>
    <row r="121" spans="1:28" ht="24" customHeight="1" x14ac:dyDescent="0.25">
      <c r="A121" s="151" t="s">
        <v>84</v>
      </c>
      <c r="B121" s="151"/>
      <c r="C121" s="23" t="s">
        <v>243</v>
      </c>
      <c r="D121" s="23" t="s">
        <v>239</v>
      </c>
      <c r="E121" s="24">
        <v>66899309</v>
      </c>
      <c r="F121" s="24"/>
      <c r="G121" s="24"/>
      <c r="H121" s="24">
        <f t="shared" ref="H121:H142" si="131">E121+F121+G121</f>
        <v>66899309</v>
      </c>
      <c r="I121" s="91">
        <v>904786</v>
      </c>
      <c r="J121" s="91"/>
      <c r="K121" s="91"/>
      <c r="L121" s="24">
        <f t="shared" ref="L121:L128" si="132">I121+J121+K121</f>
        <v>904786</v>
      </c>
      <c r="M121" s="91"/>
      <c r="N121" s="91"/>
      <c r="O121" s="91"/>
      <c r="P121" s="24">
        <f t="shared" ref="P121:P128" si="133">M121+N121+O121</f>
        <v>0</v>
      </c>
      <c r="Q121" s="91"/>
      <c r="R121" s="91"/>
      <c r="S121" s="91"/>
      <c r="T121" s="24">
        <f t="shared" ref="T121:T128" si="134">Q121+R121+S121</f>
        <v>0</v>
      </c>
      <c r="U121" s="91"/>
      <c r="V121" s="91"/>
      <c r="W121" s="91"/>
      <c r="X121" s="24">
        <f t="shared" ref="X121:X128" si="135">U121+V121+W121</f>
        <v>0</v>
      </c>
      <c r="Y121" s="24">
        <f t="shared" ref="Y121:AA136" si="136">+E121+I121+M121+Q121+U121</f>
        <v>67804095</v>
      </c>
      <c r="Z121" s="24">
        <f t="shared" si="136"/>
        <v>0</v>
      </c>
      <c r="AA121" s="24">
        <f t="shared" si="136"/>
        <v>0</v>
      </c>
      <c r="AB121" s="24">
        <f t="shared" ref="AB121:AB144" si="137">Y121+Z121+AA121</f>
        <v>67804095</v>
      </c>
    </row>
    <row r="122" spans="1:28" ht="24" customHeight="1" x14ac:dyDescent="0.25">
      <c r="A122" s="151" t="s">
        <v>85</v>
      </c>
      <c r="B122" s="151"/>
      <c r="C122" s="23" t="s">
        <v>240</v>
      </c>
      <c r="D122" s="23" t="s">
        <v>241</v>
      </c>
      <c r="E122" s="24">
        <v>10321125</v>
      </c>
      <c r="F122" s="24"/>
      <c r="G122" s="24"/>
      <c r="H122" s="24">
        <f t="shared" si="131"/>
        <v>10321125</v>
      </c>
      <c r="I122" s="91">
        <v>148792</v>
      </c>
      <c r="J122" s="91"/>
      <c r="K122" s="91"/>
      <c r="L122" s="24">
        <f t="shared" si="132"/>
        <v>148792</v>
      </c>
      <c r="M122" s="91"/>
      <c r="N122" s="91"/>
      <c r="O122" s="91"/>
      <c r="P122" s="24">
        <f t="shared" si="133"/>
        <v>0</v>
      </c>
      <c r="Q122" s="91"/>
      <c r="R122" s="91"/>
      <c r="S122" s="91"/>
      <c r="T122" s="24">
        <f t="shared" si="134"/>
        <v>0</v>
      </c>
      <c r="U122" s="91"/>
      <c r="V122" s="91"/>
      <c r="W122" s="91"/>
      <c r="X122" s="24">
        <f t="shared" si="135"/>
        <v>0</v>
      </c>
      <c r="Y122" s="24">
        <f t="shared" si="136"/>
        <v>10469917</v>
      </c>
      <c r="Z122" s="24">
        <f t="shared" si="136"/>
        <v>0</v>
      </c>
      <c r="AA122" s="24">
        <f t="shared" si="136"/>
        <v>0</v>
      </c>
      <c r="AB122" s="24">
        <f t="shared" si="137"/>
        <v>10469917</v>
      </c>
    </row>
    <row r="123" spans="1:28" ht="24" customHeight="1" x14ac:dyDescent="0.25">
      <c r="A123" s="151" t="s">
        <v>86</v>
      </c>
      <c r="B123" s="151"/>
      <c r="C123" s="23" t="s">
        <v>42</v>
      </c>
      <c r="D123" s="23" t="s">
        <v>242</v>
      </c>
      <c r="E123" s="24">
        <v>19210000</v>
      </c>
      <c r="F123" s="24"/>
      <c r="G123" s="24"/>
      <c r="H123" s="24">
        <f t="shared" si="131"/>
        <v>19210000</v>
      </c>
      <c r="I123" s="91"/>
      <c r="J123" s="91"/>
      <c r="K123" s="91"/>
      <c r="L123" s="24">
        <f t="shared" si="132"/>
        <v>0</v>
      </c>
      <c r="M123" s="91"/>
      <c r="N123" s="91"/>
      <c r="O123" s="91"/>
      <c r="P123" s="24">
        <f t="shared" si="133"/>
        <v>0</v>
      </c>
      <c r="Q123" s="91"/>
      <c r="R123" s="91"/>
      <c r="S123" s="91"/>
      <c r="T123" s="24">
        <f t="shared" si="134"/>
        <v>0</v>
      </c>
      <c r="U123" s="91"/>
      <c r="V123" s="91"/>
      <c r="W123" s="91"/>
      <c r="X123" s="24">
        <f t="shared" si="135"/>
        <v>0</v>
      </c>
      <c r="Y123" s="24">
        <f t="shared" si="136"/>
        <v>19210000</v>
      </c>
      <c r="Z123" s="24">
        <f t="shared" si="136"/>
        <v>0</v>
      </c>
      <c r="AA123" s="24">
        <f t="shared" si="136"/>
        <v>0</v>
      </c>
      <c r="AB123" s="24">
        <f t="shared" si="137"/>
        <v>19210000</v>
      </c>
    </row>
    <row r="124" spans="1:28" ht="24" customHeight="1" x14ac:dyDescent="0.25">
      <c r="A124" s="151" t="s">
        <v>87</v>
      </c>
      <c r="B124" s="151"/>
      <c r="C124" s="23" t="s">
        <v>31</v>
      </c>
      <c r="D124" s="23" t="s">
        <v>244</v>
      </c>
      <c r="E124" s="24"/>
      <c r="F124" s="24"/>
      <c r="G124" s="24"/>
      <c r="H124" s="24">
        <f t="shared" si="131"/>
        <v>0</v>
      </c>
      <c r="I124" s="91"/>
      <c r="J124" s="91"/>
      <c r="K124" s="91"/>
      <c r="L124" s="24">
        <f t="shared" si="132"/>
        <v>0</v>
      </c>
      <c r="M124" s="91"/>
      <c r="N124" s="91"/>
      <c r="O124" s="91"/>
      <c r="P124" s="24">
        <f t="shared" si="133"/>
        <v>0</v>
      </c>
      <c r="Q124" s="91"/>
      <c r="R124" s="91"/>
      <c r="S124" s="91"/>
      <c r="T124" s="24">
        <f t="shared" si="134"/>
        <v>0</v>
      </c>
      <c r="U124" s="91"/>
      <c r="V124" s="91"/>
      <c r="W124" s="91"/>
      <c r="X124" s="24">
        <f t="shared" si="135"/>
        <v>0</v>
      </c>
      <c r="Y124" s="24">
        <f t="shared" si="136"/>
        <v>0</v>
      </c>
      <c r="Z124" s="24">
        <f t="shared" si="136"/>
        <v>0</v>
      </c>
      <c r="AA124" s="24">
        <f t="shared" si="136"/>
        <v>0</v>
      </c>
      <c r="AB124" s="24">
        <f t="shared" si="137"/>
        <v>0</v>
      </c>
    </row>
    <row r="125" spans="1:28" ht="24" customHeight="1" x14ac:dyDescent="0.25">
      <c r="A125" s="151" t="s">
        <v>88</v>
      </c>
      <c r="B125" s="151"/>
      <c r="C125" s="23" t="s">
        <v>246</v>
      </c>
      <c r="D125" s="23" t="s">
        <v>245</v>
      </c>
      <c r="E125" s="24"/>
      <c r="F125" s="24"/>
      <c r="G125" s="24"/>
      <c r="H125" s="24">
        <f t="shared" si="131"/>
        <v>0</v>
      </c>
      <c r="I125" s="91">
        <v>3113823</v>
      </c>
      <c r="J125" s="91"/>
      <c r="K125" s="91"/>
      <c r="L125" s="24">
        <f t="shared" si="132"/>
        <v>3113823</v>
      </c>
      <c r="M125" s="91"/>
      <c r="N125" s="91"/>
      <c r="O125" s="91"/>
      <c r="P125" s="24">
        <f t="shared" si="133"/>
        <v>0</v>
      </c>
      <c r="Q125" s="91"/>
      <c r="R125" s="91"/>
      <c r="S125" s="91"/>
      <c r="T125" s="24">
        <f t="shared" si="134"/>
        <v>0</v>
      </c>
      <c r="U125" s="91"/>
      <c r="V125" s="91"/>
      <c r="W125" s="91"/>
      <c r="X125" s="24">
        <f t="shared" si="135"/>
        <v>0</v>
      </c>
      <c r="Y125" s="24">
        <f t="shared" si="136"/>
        <v>3113823</v>
      </c>
      <c r="Z125" s="24">
        <f t="shared" si="136"/>
        <v>0</v>
      </c>
      <c r="AA125" s="24">
        <f t="shared" si="136"/>
        <v>0</v>
      </c>
      <c r="AB125" s="24">
        <f t="shared" si="137"/>
        <v>3113823</v>
      </c>
    </row>
    <row r="126" spans="1:28" ht="24" customHeight="1" x14ac:dyDescent="0.25">
      <c r="A126" s="151" t="s">
        <v>89</v>
      </c>
      <c r="B126" s="151"/>
      <c r="C126" s="23" t="s">
        <v>248</v>
      </c>
      <c r="D126" s="23" t="s">
        <v>247</v>
      </c>
      <c r="E126" s="24">
        <v>201800</v>
      </c>
      <c r="F126" s="24"/>
      <c r="G126" s="24"/>
      <c r="H126" s="24">
        <f t="shared" si="131"/>
        <v>201800</v>
      </c>
      <c r="I126" s="91"/>
      <c r="J126" s="91"/>
      <c r="K126" s="91"/>
      <c r="L126" s="24">
        <f t="shared" si="132"/>
        <v>0</v>
      </c>
      <c r="M126" s="91"/>
      <c r="N126" s="91"/>
      <c r="O126" s="91"/>
      <c r="P126" s="24">
        <f t="shared" si="133"/>
        <v>0</v>
      </c>
      <c r="Q126" s="91"/>
      <c r="R126" s="91"/>
      <c r="S126" s="91"/>
      <c r="T126" s="24">
        <f t="shared" si="134"/>
        <v>0</v>
      </c>
      <c r="U126" s="91"/>
      <c r="V126" s="91"/>
      <c r="W126" s="91"/>
      <c r="X126" s="24">
        <f t="shared" si="135"/>
        <v>0</v>
      </c>
      <c r="Y126" s="24">
        <f t="shared" si="136"/>
        <v>201800</v>
      </c>
      <c r="Z126" s="24">
        <f t="shared" si="136"/>
        <v>0</v>
      </c>
      <c r="AA126" s="24">
        <f t="shared" si="136"/>
        <v>0</v>
      </c>
      <c r="AB126" s="24">
        <f t="shared" si="137"/>
        <v>201800</v>
      </c>
    </row>
    <row r="127" spans="1:28" ht="24" customHeight="1" x14ac:dyDescent="0.25">
      <c r="A127" s="151" t="s">
        <v>90</v>
      </c>
      <c r="B127" s="151"/>
      <c r="C127" s="23" t="s">
        <v>32</v>
      </c>
      <c r="D127" s="23" t="s">
        <v>249</v>
      </c>
      <c r="E127" s="24"/>
      <c r="F127" s="24"/>
      <c r="G127" s="24"/>
      <c r="H127" s="24">
        <f t="shared" si="131"/>
        <v>0</v>
      </c>
      <c r="I127" s="91"/>
      <c r="J127" s="91"/>
      <c r="K127" s="91"/>
      <c r="L127" s="24">
        <f t="shared" si="132"/>
        <v>0</v>
      </c>
      <c r="M127" s="91"/>
      <c r="N127" s="91"/>
      <c r="O127" s="91"/>
      <c r="P127" s="24">
        <f t="shared" si="133"/>
        <v>0</v>
      </c>
      <c r="Q127" s="91"/>
      <c r="R127" s="91"/>
      <c r="S127" s="91"/>
      <c r="T127" s="24">
        <f t="shared" si="134"/>
        <v>0</v>
      </c>
      <c r="U127" s="91"/>
      <c r="V127" s="91"/>
      <c r="W127" s="91"/>
      <c r="X127" s="24">
        <f t="shared" si="135"/>
        <v>0</v>
      </c>
      <c r="Y127" s="24">
        <f t="shared" si="136"/>
        <v>0</v>
      </c>
      <c r="Z127" s="24">
        <f t="shared" si="136"/>
        <v>0</v>
      </c>
      <c r="AA127" s="24">
        <f t="shared" si="136"/>
        <v>0</v>
      </c>
      <c r="AB127" s="24">
        <f t="shared" si="137"/>
        <v>0</v>
      </c>
    </row>
    <row r="128" spans="1:28" ht="24" customHeight="1" x14ac:dyDescent="0.25">
      <c r="A128" s="151" t="s">
        <v>91</v>
      </c>
      <c r="B128" s="151"/>
      <c r="C128" s="23" t="s">
        <v>251</v>
      </c>
      <c r="D128" s="23" t="s">
        <v>250</v>
      </c>
      <c r="E128" s="24"/>
      <c r="F128" s="24"/>
      <c r="G128" s="24"/>
      <c r="H128" s="24">
        <f t="shared" si="131"/>
        <v>0</v>
      </c>
      <c r="I128" s="91"/>
      <c r="J128" s="91"/>
      <c r="K128" s="91"/>
      <c r="L128" s="24">
        <f t="shared" si="132"/>
        <v>0</v>
      </c>
      <c r="M128" s="91"/>
      <c r="N128" s="91"/>
      <c r="O128" s="91"/>
      <c r="P128" s="24">
        <f t="shared" si="133"/>
        <v>0</v>
      </c>
      <c r="Q128" s="91"/>
      <c r="R128" s="91"/>
      <c r="S128" s="91"/>
      <c r="T128" s="24">
        <f t="shared" si="134"/>
        <v>0</v>
      </c>
      <c r="U128" s="91"/>
      <c r="V128" s="91"/>
      <c r="W128" s="91"/>
      <c r="X128" s="24">
        <f t="shared" si="135"/>
        <v>0</v>
      </c>
      <c r="Y128" s="24">
        <f t="shared" si="136"/>
        <v>0</v>
      </c>
      <c r="Z128" s="24">
        <f t="shared" si="136"/>
        <v>0</v>
      </c>
      <c r="AA128" s="24">
        <f t="shared" si="136"/>
        <v>0</v>
      </c>
      <c r="AB128" s="24">
        <f t="shared" si="137"/>
        <v>0</v>
      </c>
    </row>
    <row r="129" spans="1:28" ht="24" customHeight="1" x14ac:dyDescent="0.25">
      <c r="A129" s="145" t="s">
        <v>92</v>
      </c>
      <c r="B129" s="145"/>
      <c r="C129" s="33" t="s">
        <v>253</v>
      </c>
      <c r="D129" s="33" t="s">
        <v>252</v>
      </c>
      <c r="E129" s="34">
        <f>SUM(E121:E128)</f>
        <v>96632234</v>
      </c>
      <c r="F129" s="34">
        <f t="shared" ref="F129:H129" si="138">SUM(F121:F128)</f>
        <v>0</v>
      </c>
      <c r="G129" s="34">
        <f t="shared" si="138"/>
        <v>0</v>
      </c>
      <c r="H129" s="34">
        <f t="shared" si="138"/>
        <v>96632234</v>
      </c>
      <c r="I129" s="98">
        <f>SUM(I121:I128)</f>
        <v>4167401</v>
      </c>
      <c r="J129" s="98">
        <f t="shared" ref="J129:K129" si="139">SUM(J121:J128)</f>
        <v>0</v>
      </c>
      <c r="K129" s="98">
        <f t="shared" si="139"/>
        <v>0</v>
      </c>
      <c r="L129" s="34">
        <f>SUM(L121:L128)</f>
        <v>4167401</v>
      </c>
      <c r="M129" s="98">
        <f>SUM(M121:M128)</f>
        <v>0</v>
      </c>
      <c r="N129" s="98">
        <f t="shared" ref="N129:O129" si="140">SUM(N121:N128)</f>
        <v>0</v>
      </c>
      <c r="O129" s="98">
        <f t="shared" si="140"/>
        <v>0</v>
      </c>
      <c r="P129" s="34">
        <f>SUM(P121:P128)</f>
        <v>0</v>
      </c>
      <c r="Q129" s="98">
        <f>SUM(Q121:Q128)</f>
        <v>0</v>
      </c>
      <c r="R129" s="98">
        <f t="shared" ref="R129:S129" si="141">SUM(R121:R128)</f>
        <v>0</v>
      </c>
      <c r="S129" s="98">
        <f t="shared" si="141"/>
        <v>0</v>
      </c>
      <c r="T129" s="34">
        <f>SUM(T121:T128)</f>
        <v>0</v>
      </c>
      <c r="U129" s="98">
        <f>SUM(U121:U128)</f>
        <v>0</v>
      </c>
      <c r="V129" s="98">
        <f t="shared" ref="V129:W129" si="142">SUM(V121:V128)</f>
        <v>0</v>
      </c>
      <c r="W129" s="98">
        <f t="shared" si="142"/>
        <v>0</v>
      </c>
      <c r="X129" s="34">
        <f>SUM(X121:X128)</f>
        <v>0</v>
      </c>
      <c r="Y129" s="24">
        <f t="shared" si="136"/>
        <v>100799635</v>
      </c>
      <c r="Z129" s="24">
        <f t="shared" si="136"/>
        <v>0</v>
      </c>
      <c r="AA129" s="24">
        <f t="shared" si="136"/>
        <v>0</v>
      </c>
      <c r="AB129" s="24">
        <f t="shared" si="137"/>
        <v>100799635</v>
      </c>
    </row>
    <row r="130" spans="1:28" ht="24" customHeight="1" x14ac:dyDescent="0.25">
      <c r="A130" s="151" t="s">
        <v>93</v>
      </c>
      <c r="B130" s="151"/>
      <c r="C130" s="23" t="s">
        <v>352</v>
      </c>
      <c r="D130" s="23" t="s">
        <v>335</v>
      </c>
      <c r="E130" s="24"/>
      <c r="F130" s="24"/>
      <c r="G130" s="24"/>
      <c r="H130" s="24">
        <f t="shared" si="131"/>
        <v>0</v>
      </c>
      <c r="I130" s="91"/>
      <c r="J130" s="91"/>
      <c r="K130" s="91"/>
      <c r="L130" s="24">
        <f t="shared" ref="L130:L138" si="143">I130+J130+K130</f>
        <v>0</v>
      </c>
      <c r="M130" s="91"/>
      <c r="N130" s="91"/>
      <c r="O130" s="91"/>
      <c r="P130" s="24">
        <f t="shared" ref="P130:P138" si="144">M130+N130+O130</f>
        <v>0</v>
      </c>
      <c r="Q130" s="91"/>
      <c r="R130" s="91"/>
      <c r="S130" s="91"/>
      <c r="T130" s="24">
        <f t="shared" ref="T130:T138" si="145">Q130+R130+S130</f>
        <v>0</v>
      </c>
      <c r="U130" s="91"/>
      <c r="V130" s="91"/>
      <c r="W130" s="91"/>
      <c r="X130" s="24">
        <f t="shared" ref="X130:X138" si="146">U130+V130+W130</f>
        <v>0</v>
      </c>
      <c r="Y130" s="24">
        <f t="shared" si="136"/>
        <v>0</v>
      </c>
      <c r="Z130" s="24">
        <f t="shared" si="136"/>
        <v>0</v>
      </c>
      <c r="AA130" s="24">
        <f t="shared" si="136"/>
        <v>0</v>
      </c>
      <c r="AB130" s="24">
        <f t="shared" si="137"/>
        <v>0</v>
      </c>
    </row>
    <row r="131" spans="1:28" ht="24" customHeight="1" x14ac:dyDescent="0.25">
      <c r="A131" s="151" t="s">
        <v>94</v>
      </c>
      <c r="B131" s="151"/>
      <c r="C131" s="23" t="s">
        <v>353</v>
      </c>
      <c r="D131" s="23" t="s">
        <v>336</v>
      </c>
      <c r="E131" s="24"/>
      <c r="F131" s="24"/>
      <c r="G131" s="24"/>
      <c r="H131" s="24">
        <f t="shared" si="131"/>
        <v>0</v>
      </c>
      <c r="I131" s="91"/>
      <c r="J131" s="91"/>
      <c r="K131" s="91"/>
      <c r="L131" s="24">
        <f t="shared" si="143"/>
        <v>0</v>
      </c>
      <c r="M131" s="91"/>
      <c r="N131" s="91"/>
      <c r="O131" s="91"/>
      <c r="P131" s="24">
        <f t="shared" si="144"/>
        <v>0</v>
      </c>
      <c r="Q131" s="91"/>
      <c r="R131" s="91"/>
      <c r="S131" s="91"/>
      <c r="T131" s="24">
        <f t="shared" si="145"/>
        <v>0</v>
      </c>
      <c r="U131" s="91"/>
      <c r="V131" s="91"/>
      <c r="W131" s="91"/>
      <c r="X131" s="24">
        <f t="shared" si="146"/>
        <v>0</v>
      </c>
      <c r="Y131" s="24">
        <f t="shared" si="136"/>
        <v>0</v>
      </c>
      <c r="Z131" s="24">
        <f t="shared" si="136"/>
        <v>0</v>
      </c>
      <c r="AA131" s="24">
        <f t="shared" si="136"/>
        <v>0</v>
      </c>
      <c r="AB131" s="24">
        <f t="shared" si="137"/>
        <v>0</v>
      </c>
    </row>
    <row r="132" spans="1:28" ht="24" customHeight="1" x14ac:dyDescent="0.25">
      <c r="A132" s="151" t="s">
        <v>95</v>
      </c>
      <c r="B132" s="151"/>
      <c r="C132" s="23" t="s">
        <v>35</v>
      </c>
      <c r="D132" s="23" t="s">
        <v>337</v>
      </c>
      <c r="E132" s="24"/>
      <c r="F132" s="24"/>
      <c r="G132" s="24"/>
      <c r="H132" s="24">
        <f t="shared" si="131"/>
        <v>0</v>
      </c>
      <c r="I132" s="91"/>
      <c r="J132" s="91"/>
      <c r="K132" s="91"/>
      <c r="L132" s="24">
        <f t="shared" si="143"/>
        <v>0</v>
      </c>
      <c r="M132" s="91"/>
      <c r="N132" s="91"/>
      <c r="O132" s="91"/>
      <c r="P132" s="24">
        <f t="shared" si="144"/>
        <v>0</v>
      </c>
      <c r="Q132" s="91"/>
      <c r="R132" s="91"/>
      <c r="S132" s="91"/>
      <c r="T132" s="24">
        <f t="shared" si="145"/>
        <v>0</v>
      </c>
      <c r="U132" s="91"/>
      <c r="V132" s="91"/>
      <c r="W132" s="91"/>
      <c r="X132" s="24">
        <f t="shared" si="146"/>
        <v>0</v>
      </c>
      <c r="Y132" s="24">
        <f t="shared" si="136"/>
        <v>0</v>
      </c>
      <c r="Z132" s="24">
        <f t="shared" si="136"/>
        <v>0</v>
      </c>
      <c r="AA132" s="24">
        <f t="shared" si="136"/>
        <v>0</v>
      </c>
      <c r="AB132" s="24">
        <f t="shared" si="137"/>
        <v>0</v>
      </c>
    </row>
    <row r="133" spans="1:28" ht="24" customHeight="1" x14ac:dyDescent="0.25">
      <c r="A133" s="151" t="s">
        <v>96</v>
      </c>
      <c r="B133" s="151"/>
      <c r="C133" s="23" t="s">
        <v>36</v>
      </c>
      <c r="D133" s="23" t="s">
        <v>338</v>
      </c>
      <c r="E133" s="24"/>
      <c r="F133" s="24"/>
      <c r="G133" s="24"/>
      <c r="H133" s="24">
        <f t="shared" si="131"/>
        <v>0</v>
      </c>
      <c r="I133" s="91"/>
      <c r="J133" s="91"/>
      <c r="K133" s="91"/>
      <c r="L133" s="24">
        <f t="shared" si="143"/>
        <v>0</v>
      </c>
      <c r="M133" s="91"/>
      <c r="N133" s="91"/>
      <c r="O133" s="91"/>
      <c r="P133" s="24">
        <f t="shared" si="144"/>
        <v>0</v>
      </c>
      <c r="Q133" s="91"/>
      <c r="R133" s="91"/>
      <c r="S133" s="91"/>
      <c r="T133" s="24">
        <f t="shared" si="145"/>
        <v>0</v>
      </c>
      <c r="U133" s="91"/>
      <c r="V133" s="91"/>
      <c r="W133" s="91"/>
      <c r="X133" s="24">
        <f t="shared" si="146"/>
        <v>0</v>
      </c>
      <c r="Y133" s="24">
        <f t="shared" si="136"/>
        <v>0</v>
      </c>
      <c r="Z133" s="24">
        <f t="shared" si="136"/>
        <v>0</v>
      </c>
      <c r="AA133" s="24">
        <f t="shared" si="136"/>
        <v>0</v>
      </c>
      <c r="AB133" s="24">
        <f t="shared" si="137"/>
        <v>0</v>
      </c>
    </row>
    <row r="134" spans="1:28" ht="24" customHeight="1" x14ac:dyDescent="0.25">
      <c r="A134" s="151" t="s">
        <v>62</v>
      </c>
      <c r="B134" s="151"/>
      <c r="C134" s="23" t="s">
        <v>339</v>
      </c>
      <c r="D134" s="23" t="s">
        <v>340</v>
      </c>
      <c r="E134" s="24"/>
      <c r="F134" s="24"/>
      <c r="G134" s="24"/>
      <c r="H134" s="24">
        <f t="shared" si="131"/>
        <v>0</v>
      </c>
      <c r="I134" s="91"/>
      <c r="J134" s="91"/>
      <c r="K134" s="91"/>
      <c r="L134" s="24">
        <f t="shared" si="143"/>
        <v>0</v>
      </c>
      <c r="M134" s="91"/>
      <c r="N134" s="91"/>
      <c r="O134" s="91"/>
      <c r="P134" s="24">
        <f t="shared" si="144"/>
        <v>0</v>
      </c>
      <c r="Q134" s="91"/>
      <c r="R134" s="91"/>
      <c r="S134" s="91"/>
      <c r="T134" s="24">
        <f t="shared" si="145"/>
        <v>0</v>
      </c>
      <c r="U134" s="91"/>
      <c r="V134" s="91"/>
      <c r="W134" s="91"/>
      <c r="X134" s="24">
        <f t="shared" si="146"/>
        <v>0</v>
      </c>
      <c r="Y134" s="24">
        <f t="shared" si="136"/>
        <v>0</v>
      </c>
      <c r="Z134" s="24">
        <f t="shared" si="136"/>
        <v>0</v>
      </c>
      <c r="AA134" s="24">
        <f t="shared" si="136"/>
        <v>0</v>
      </c>
      <c r="AB134" s="24">
        <f t="shared" si="137"/>
        <v>0</v>
      </c>
    </row>
    <row r="135" spans="1:28" ht="24" customHeight="1" x14ac:dyDescent="0.25">
      <c r="A135" s="151" t="s">
        <v>102</v>
      </c>
      <c r="B135" s="151"/>
      <c r="C135" s="23" t="s">
        <v>341</v>
      </c>
      <c r="D135" s="23" t="s">
        <v>342</v>
      </c>
      <c r="E135" s="24"/>
      <c r="F135" s="24"/>
      <c r="G135" s="24"/>
      <c r="H135" s="24">
        <f t="shared" si="131"/>
        <v>0</v>
      </c>
      <c r="I135" s="91"/>
      <c r="J135" s="91"/>
      <c r="K135" s="91"/>
      <c r="L135" s="24">
        <f t="shared" si="143"/>
        <v>0</v>
      </c>
      <c r="M135" s="91"/>
      <c r="N135" s="91"/>
      <c r="O135" s="91"/>
      <c r="P135" s="24">
        <f t="shared" si="144"/>
        <v>0</v>
      </c>
      <c r="Q135" s="91"/>
      <c r="R135" s="91"/>
      <c r="S135" s="91"/>
      <c r="T135" s="24">
        <f t="shared" si="145"/>
        <v>0</v>
      </c>
      <c r="U135" s="91"/>
      <c r="V135" s="91"/>
      <c r="W135" s="91"/>
      <c r="X135" s="24">
        <f t="shared" si="146"/>
        <v>0</v>
      </c>
      <c r="Y135" s="24">
        <f t="shared" si="136"/>
        <v>0</v>
      </c>
      <c r="Z135" s="24">
        <f t="shared" si="136"/>
        <v>0</v>
      </c>
      <c r="AA135" s="24">
        <f t="shared" si="136"/>
        <v>0</v>
      </c>
      <c r="AB135" s="24">
        <f t="shared" si="137"/>
        <v>0</v>
      </c>
    </row>
    <row r="136" spans="1:28" ht="24" customHeight="1" x14ac:dyDescent="0.25">
      <c r="A136" s="151" t="s">
        <v>103</v>
      </c>
      <c r="B136" s="151"/>
      <c r="C136" s="23" t="s">
        <v>37</v>
      </c>
      <c r="D136" s="23" t="s">
        <v>343</v>
      </c>
      <c r="E136" s="24"/>
      <c r="F136" s="24"/>
      <c r="G136" s="24"/>
      <c r="H136" s="24">
        <f t="shared" si="131"/>
        <v>0</v>
      </c>
      <c r="I136" s="91"/>
      <c r="J136" s="91"/>
      <c r="K136" s="91"/>
      <c r="L136" s="24">
        <f t="shared" si="143"/>
        <v>0</v>
      </c>
      <c r="M136" s="91"/>
      <c r="N136" s="91"/>
      <c r="O136" s="91"/>
      <c r="P136" s="24">
        <f t="shared" si="144"/>
        <v>0</v>
      </c>
      <c r="Q136" s="91"/>
      <c r="R136" s="91"/>
      <c r="S136" s="91"/>
      <c r="T136" s="24">
        <f t="shared" si="145"/>
        <v>0</v>
      </c>
      <c r="U136" s="91"/>
      <c r="V136" s="91"/>
      <c r="W136" s="91"/>
      <c r="X136" s="24">
        <f t="shared" si="146"/>
        <v>0</v>
      </c>
      <c r="Y136" s="24">
        <f t="shared" si="136"/>
        <v>0</v>
      </c>
      <c r="Z136" s="24">
        <f t="shared" si="136"/>
        <v>0</v>
      </c>
      <c r="AA136" s="24">
        <f t="shared" si="136"/>
        <v>0</v>
      </c>
      <c r="AB136" s="24">
        <f t="shared" si="137"/>
        <v>0</v>
      </c>
    </row>
    <row r="137" spans="1:28" ht="24" customHeight="1" x14ac:dyDescent="0.25">
      <c r="A137" s="151" t="s">
        <v>104</v>
      </c>
      <c r="B137" s="151"/>
      <c r="C137" s="23" t="s">
        <v>344</v>
      </c>
      <c r="D137" s="23" t="s">
        <v>345</v>
      </c>
      <c r="E137" s="24"/>
      <c r="F137" s="24"/>
      <c r="G137" s="24"/>
      <c r="H137" s="24">
        <f t="shared" si="131"/>
        <v>0</v>
      </c>
      <c r="I137" s="91"/>
      <c r="J137" s="91"/>
      <c r="K137" s="91"/>
      <c r="L137" s="24">
        <f t="shared" si="143"/>
        <v>0</v>
      </c>
      <c r="M137" s="91"/>
      <c r="N137" s="91"/>
      <c r="O137" s="91"/>
      <c r="P137" s="24">
        <f t="shared" si="144"/>
        <v>0</v>
      </c>
      <c r="Q137" s="91"/>
      <c r="R137" s="91"/>
      <c r="S137" s="91"/>
      <c r="T137" s="24">
        <f t="shared" si="145"/>
        <v>0</v>
      </c>
      <c r="U137" s="91"/>
      <c r="V137" s="91"/>
      <c r="W137" s="91"/>
      <c r="X137" s="24">
        <f t="shared" si="146"/>
        <v>0</v>
      </c>
      <c r="Y137" s="24">
        <f t="shared" ref="Y137:AA144" si="147">+E137+I137+M137+Q137+U137</f>
        <v>0</v>
      </c>
      <c r="Z137" s="24">
        <f t="shared" si="147"/>
        <v>0</v>
      </c>
      <c r="AA137" s="24">
        <f t="shared" si="147"/>
        <v>0</v>
      </c>
      <c r="AB137" s="24">
        <f t="shared" si="137"/>
        <v>0</v>
      </c>
    </row>
    <row r="138" spans="1:28" ht="24" customHeight="1" x14ac:dyDescent="0.25">
      <c r="A138" s="151" t="s">
        <v>105</v>
      </c>
      <c r="B138" s="151"/>
      <c r="C138" s="23" t="s">
        <v>354</v>
      </c>
      <c r="D138" s="23" t="s">
        <v>346</v>
      </c>
      <c r="E138" s="24"/>
      <c r="F138" s="24"/>
      <c r="G138" s="24"/>
      <c r="H138" s="24">
        <f t="shared" si="131"/>
        <v>0</v>
      </c>
      <c r="I138" s="91">
        <v>0</v>
      </c>
      <c r="J138" s="91">
        <v>0</v>
      </c>
      <c r="K138" s="91">
        <v>0</v>
      </c>
      <c r="L138" s="24">
        <f t="shared" si="143"/>
        <v>0</v>
      </c>
      <c r="M138" s="91">
        <v>0</v>
      </c>
      <c r="N138" s="91">
        <v>0</v>
      </c>
      <c r="O138" s="91">
        <v>0</v>
      </c>
      <c r="P138" s="24">
        <f t="shared" si="144"/>
        <v>0</v>
      </c>
      <c r="Q138" s="91">
        <v>0</v>
      </c>
      <c r="R138" s="91">
        <v>0</v>
      </c>
      <c r="S138" s="91">
        <v>0</v>
      </c>
      <c r="T138" s="24">
        <f t="shared" si="145"/>
        <v>0</v>
      </c>
      <c r="U138" s="91">
        <v>0</v>
      </c>
      <c r="V138" s="91">
        <v>0</v>
      </c>
      <c r="W138" s="91">
        <v>0</v>
      </c>
      <c r="X138" s="24">
        <f t="shared" si="146"/>
        <v>0</v>
      </c>
      <c r="Y138" s="24">
        <f t="shared" si="147"/>
        <v>0</v>
      </c>
      <c r="Z138" s="24">
        <f t="shared" si="147"/>
        <v>0</v>
      </c>
      <c r="AA138" s="24">
        <f t="shared" si="147"/>
        <v>0</v>
      </c>
      <c r="AB138" s="24">
        <f t="shared" si="137"/>
        <v>0</v>
      </c>
    </row>
    <row r="139" spans="1:28" ht="24" customHeight="1" x14ac:dyDescent="0.25">
      <c r="A139" s="155" t="s">
        <v>112</v>
      </c>
      <c r="B139" s="155"/>
      <c r="C139" s="30" t="s">
        <v>355</v>
      </c>
      <c r="D139" s="30" t="s">
        <v>333</v>
      </c>
      <c r="E139" s="31">
        <f>SUM(E130:E138)</f>
        <v>0</v>
      </c>
      <c r="F139" s="31">
        <f t="shared" ref="F139:H139" si="148">SUM(F130:F138)</f>
        <v>0</v>
      </c>
      <c r="G139" s="31">
        <f t="shared" si="148"/>
        <v>0</v>
      </c>
      <c r="H139" s="31">
        <f t="shared" si="148"/>
        <v>0</v>
      </c>
      <c r="I139" s="96">
        <f>SUM(I130:I138)</f>
        <v>0</v>
      </c>
      <c r="J139" s="96">
        <f t="shared" ref="J139:L139" si="149">SUM(J130:J138)</f>
        <v>0</v>
      </c>
      <c r="K139" s="96">
        <f t="shared" si="149"/>
        <v>0</v>
      </c>
      <c r="L139" s="31">
        <f t="shared" si="149"/>
        <v>0</v>
      </c>
      <c r="M139" s="96">
        <f>SUM(M130:M138)</f>
        <v>0</v>
      </c>
      <c r="N139" s="96">
        <f t="shared" ref="N139:P139" si="150">SUM(N130:N138)</f>
        <v>0</v>
      </c>
      <c r="O139" s="96">
        <f t="shared" si="150"/>
        <v>0</v>
      </c>
      <c r="P139" s="31">
        <f t="shared" si="150"/>
        <v>0</v>
      </c>
      <c r="Q139" s="96">
        <f>SUM(Q130:Q138)</f>
        <v>0</v>
      </c>
      <c r="R139" s="96">
        <f t="shared" ref="R139:T139" si="151">SUM(R130:R138)</f>
        <v>0</v>
      </c>
      <c r="S139" s="96">
        <f t="shared" si="151"/>
        <v>0</v>
      </c>
      <c r="T139" s="31">
        <f t="shared" si="151"/>
        <v>0</v>
      </c>
      <c r="U139" s="96">
        <f>SUM(U130:U138)</f>
        <v>0</v>
      </c>
      <c r="V139" s="96">
        <f t="shared" ref="V139:X139" si="152">SUM(V130:V138)</f>
        <v>0</v>
      </c>
      <c r="W139" s="96">
        <f t="shared" si="152"/>
        <v>0</v>
      </c>
      <c r="X139" s="31">
        <f t="shared" si="152"/>
        <v>0</v>
      </c>
      <c r="Y139" s="31">
        <f t="shared" si="147"/>
        <v>0</v>
      </c>
      <c r="Z139" s="31">
        <f t="shared" si="147"/>
        <v>0</v>
      </c>
      <c r="AA139" s="31">
        <f t="shared" si="147"/>
        <v>0</v>
      </c>
      <c r="AB139" s="31">
        <f t="shared" si="137"/>
        <v>0</v>
      </c>
    </row>
    <row r="140" spans="1:28" ht="24" customHeight="1" x14ac:dyDescent="0.25">
      <c r="A140" s="155" t="s">
        <v>113</v>
      </c>
      <c r="B140" s="155"/>
      <c r="C140" s="30" t="s">
        <v>356</v>
      </c>
      <c r="D140" s="30" t="s">
        <v>334</v>
      </c>
      <c r="E140" s="31"/>
      <c r="F140" s="31"/>
      <c r="G140" s="31"/>
      <c r="H140" s="31">
        <f t="shared" si="131"/>
        <v>0</v>
      </c>
      <c r="I140" s="96">
        <v>0</v>
      </c>
      <c r="J140" s="96">
        <v>0</v>
      </c>
      <c r="K140" s="96">
        <v>0</v>
      </c>
      <c r="L140" s="31">
        <f t="shared" ref="L140:L142" si="153">I140+J140+K140</f>
        <v>0</v>
      </c>
      <c r="M140" s="96">
        <v>0</v>
      </c>
      <c r="N140" s="96">
        <v>0</v>
      </c>
      <c r="O140" s="96">
        <v>0</v>
      </c>
      <c r="P140" s="31">
        <f t="shared" ref="P140:P142" si="154">M140+N140+O140</f>
        <v>0</v>
      </c>
      <c r="Q140" s="96">
        <v>0</v>
      </c>
      <c r="R140" s="96">
        <v>0</v>
      </c>
      <c r="S140" s="96">
        <v>0</v>
      </c>
      <c r="T140" s="31">
        <f t="shared" ref="T140:T142" si="155">Q140+R140+S140</f>
        <v>0</v>
      </c>
      <c r="U140" s="96">
        <v>0</v>
      </c>
      <c r="V140" s="96">
        <v>0</v>
      </c>
      <c r="W140" s="96">
        <v>0</v>
      </c>
      <c r="X140" s="31">
        <f t="shared" ref="X140:X142" si="156">U140+V140+W140</f>
        <v>0</v>
      </c>
      <c r="Y140" s="31">
        <f t="shared" si="147"/>
        <v>0</v>
      </c>
      <c r="Z140" s="31">
        <f t="shared" si="147"/>
        <v>0</v>
      </c>
      <c r="AA140" s="31">
        <f t="shared" si="147"/>
        <v>0</v>
      </c>
      <c r="AB140" s="31">
        <f t="shared" si="137"/>
        <v>0</v>
      </c>
    </row>
    <row r="141" spans="1:28" ht="24" customHeight="1" x14ac:dyDescent="0.25">
      <c r="A141" s="155" t="s">
        <v>114</v>
      </c>
      <c r="B141" s="155"/>
      <c r="C141" s="30" t="s">
        <v>347</v>
      </c>
      <c r="D141" s="30" t="s">
        <v>348</v>
      </c>
      <c r="E141" s="31"/>
      <c r="F141" s="31"/>
      <c r="G141" s="31"/>
      <c r="H141" s="31">
        <f t="shared" si="131"/>
        <v>0</v>
      </c>
      <c r="I141" s="96"/>
      <c r="J141" s="96"/>
      <c r="K141" s="96"/>
      <c r="L141" s="31">
        <f t="shared" si="153"/>
        <v>0</v>
      </c>
      <c r="M141" s="96"/>
      <c r="N141" s="96"/>
      <c r="O141" s="96"/>
      <c r="P141" s="31">
        <f t="shared" si="154"/>
        <v>0</v>
      </c>
      <c r="Q141" s="96"/>
      <c r="R141" s="96"/>
      <c r="S141" s="96"/>
      <c r="T141" s="31">
        <f t="shared" si="155"/>
        <v>0</v>
      </c>
      <c r="U141" s="96"/>
      <c r="V141" s="96"/>
      <c r="W141" s="96"/>
      <c r="X141" s="31">
        <f t="shared" si="156"/>
        <v>0</v>
      </c>
      <c r="Y141" s="31">
        <f t="shared" si="147"/>
        <v>0</v>
      </c>
      <c r="Z141" s="31">
        <f t="shared" si="147"/>
        <v>0</v>
      </c>
      <c r="AA141" s="31">
        <f t="shared" si="147"/>
        <v>0</v>
      </c>
      <c r="AB141" s="31">
        <f t="shared" si="137"/>
        <v>0</v>
      </c>
    </row>
    <row r="142" spans="1:28" ht="24" customHeight="1" x14ac:dyDescent="0.25">
      <c r="A142" s="155" t="s">
        <v>119</v>
      </c>
      <c r="B142" s="155"/>
      <c r="C142" s="30" t="s">
        <v>349</v>
      </c>
      <c r="D142" s="30" t="s">
        <v>350</v>
      </c>
      <c r="E142" s="31"/>
      <c r="F142" s="31"/>
      <c r="G142" s="31"/>
      <c r="H142" s="31">
        <f t="shared" si="131"/>
        <v>0</v>
      </c>
      <c r="I142" s="96"/>
      <c r="J142" s="96"/>
      <c r="K142" s="96"/>
      <c r="L142" s="31">
        <f t="shared" si="153"/>
        <v>0</v>
      </c>
      <c r="M142" s="96"/>
      <c r="N142" s="96"/>
      <c r="O142" s="96"/>
      <c r="P142" s="31">
        <f t="shared" si="154"/>
        <v>0</v>
      </c>
      <c r="Q142" s="96"/>
      <c r="R142" s="96"/>
      <c r="S142" s="96"/>
      <c r="T142" s="31">
        <f t="shared" si="155"/>
        <v>0</v>
      </c>
      <c r="U142" s="96"/>
      <c r="V142" s="96"/>
      <c r="W142" s="96"/>
      <c r="X142" s="31">
        <f t="shared" si="156"/>
        <v>0</v>
      </c>
      <c r="Y142" s="31">
        <f t="shared" si="147"/>
        <v>0</v>
      </c>
      <c r="Z142" s="31">
        <f t="shared" si="147"/>
        <v>0</v>
      </c>
      <c r="AA142" s="31">
        <f t="shared" si="147"/>
        <v>0</v>
      </c>
      <c r="AB142" s="31">
        <f t="shared" si="137"/>
        <v>0</v>
      </c>
    </row>
    <row r="143" spans="1:28" ht="24" customHeight="1" x14ac:dyDescent="0.25">
      <c r="A143" s="145" t="s">
        <v>121</v>
      </c>
      <c r="B143" s="145"/>
      <c r="C143" s="33" t="s">
        <v>357</v>
      </c>
      <c r="D143" s="33" t="s">
        <v>351</v>
      </c>
      <c r="E143" s="34">
        <f>E139+E140+E141+E142</f>
        <v>0</v>
      </c>
      <c r="F143" s="34">
        <f t="shared" ref="F143:H143" si="157">F139+F140+F141+F142</f>
        <v>0</v>
      </c>
      <c r="G143" s="34">
        <f t="shared" si="157"/>
        <v>0</v>
      </c>
      <c r="H143" s="34">
        <f t="shared" si="157"/>
        <v>0</v>
      </c>
      <c r="I143" s="98">
        <f>I139+I140+I141+I142</f>
        <v>0</v>
      </c>
      <c r="J143" s="98">
        <f t="shared" ref="J143:L143" si="158">J139+J140+J141+J142</f>
        <v>0</v>
      </c>
      <c r="K143" s="98">
        <f t="shared" si="158"/>
        <v>0</v>
      </c>
      <c r="L143" s="34">
        <f t="shared" si="158"/>
        <v>0</v>
      </c>
      <c r="M143" s="98">
        <f>M139+M140+M141+M142</f>
        <v>0</v>
      </c>
      <c r="N143" s="98">
        <f t="shared" ref="N143:P143" si="159">N139+N140+N141+N142</f>
        <v>0</v>
      </c>
      <c r="O143" s="98">
        <f t="shared" si="159"/>
        <v>0</v>
      </c>
      <c r="P143" s="34">
        <f t="shared" si="159"/>
        <v>0</v>
      </c>
      <c r="Q143" s="98">
        <f>Q139+Q140+Q141+Q142</f>
        <v>0</v>
      </c>
      <c r="R143" s="98">
        <f t="shared" ref="R143:T143" si="160">R139+R140+R141+R142</f>
        <v>0</v>
      </c>
      <c r="S143" s="98">
        <f t="shared" si="160"/>
        <v>0</v>
      </c>
      <c r="T143" s="34">
        <f t="shared" si="160"/>
        <v>0</v>
      </c>
      <c r="U143" s="98">
        <f>U139+U140+U141+U142</f>
        <v>0</v>
      </c>
      <c r="V143" s="98">
        <f t="shared" ref="V143:X143" si="161">V139+V140+V141+V142</f>
        <v>0</v>
      </c>
      <c r="W143" s="98">
        <f t="shared" si="161"/>
        <v>0</v>
      </c>
      <c r="X143" s="34">
        <f t="shared" si="161"/>
        <v>0</v>
      </c>
      <c r="Y143" s="34">
        <f t="shared" si="147"/>
        <v>0</v>
      </c>
      <c r="Z143" s="34">
        <f t="shared" si="147"/>
        <v>0</v>
      </c>
      <c r="AA143" s="34">
        <f t="shared" si="147"/>
        <v>0</v>
      </c>
      <c r="AB143" s="34">
        <f t="shared" si="137"/>
        <v>0</v>
      </c>
    </row>
    <row r="144" spans="1:28" ht="24" customHeight="1" x14ac:dyDescent="0.25">
      <c r="A144" s="163" t="s">
        <v>122</v>
      </c>
      <c r="B144" s="163"/>
      <c r="C144" s="37" t="s">
        <v>358</v>
      </c>
      <c r="D144" s="37" t="s">
        <v>359</v>
      </c>
      <c r="E144" s="55">
        <f>E129+E143</f>
        <v>96632234</v>
      </c>
      <c r="F144" s="55">
        <f t="shared" ref="F144:H144" si="162">F129+F143</f>
        <v>0</v>
      </c>
      <c r="G144" s="55">
        <f t="shared" si="162"/>
        <v>0</v>
      </c>
      <c r="H144" s="55">
        <f t="shared" si="162"/>
        <v>96632234</v>
      </c>
      <c r="I144" s="55">
        <f>I129+I143</f>
        <v>4167401</v>
      </c>
      <c r="J144" s="55">
        <f t="shared" ref="J144:L144" si="163">J129+J143</f>
        <v>0</v>
      </c>
      <c r="K144" s="55">
        <f t="shared" si="163"/>
        <v>0</v>
      </c>
      <c r="L144" s="55">
        <f t="shared" si="163"/>
        <v>4167401</v>
      </c>
      <c r="M144" s="55">
        <f>M129+M143</f>
        <v>0</v>
      </c>
      <c r="N144" s="55">
        <f t="shared" ref="N144:P144" si="164">N129+N143</f>
        <v>0</v>
      </c>
      <c r="O144" s="55">
        <f t="shared" si="164"/>
        <v>0</v>
      </c>
      <c r="P144" s="55">
        <f t="shared" si="164"/>
        <v>0</v>
      </c>
      <c r="Q144" s="55">
        <f>Q129+Q143</f>
        <v>0</v>
      </c>
      <c r="R144" s="55">
        <f t="shared" ref="R144:T144" si="165">R129+R143</f>
        <v>0</v>
      </c>
      <c r="S144" s="55">
        <f t="shared" si="165"/>
        <v>0</v>
      </c>
      <c r="T144" s="55">
        <f t="shared" si="165"/>
        <v>0</v>
      </c>
      <c r="U144" s="55">
        <f>U129+U143</f>
        <v>0</v>
      </c>
      <c r="V144" s="55">
        <f t="shared" ref="V144:X144" si="166">V129+V143</f>
        <v>0</v>
      </c>
      <c r="W144" s="55">
        <f t="shared" si="166"/>
        <v>0</v>
      </c>
      <c r="X144" s="55">
        <f t="shared" si="166"/>
        <v>0</v>
      </c>
      <c r="Y144" s="55">
        <f t="shared" si="147"/>
        <v>100799635</v>
      </c>
      <c r="Z144" s="55">
        <f t="shared" si="147"/>
        <v>0</v>
      </c>
      <c r="AA144" s="55">
        <f t="shared" si="147"/>
        <v>0</v>
      </c>
      <c r="AB144" s="55">
        <f t="shared" si="137"/>
        <v>100799635</v>
      </c>
    </row>
    <row r="145" spans="1:28" ht="24" customHeight="1" x14ac:dyDescent="0.25">
      <c r="A145" s="5"/>
      <c r="B145" s="6"/>
      <c r="C145" s="7"/>
      <c r="D145" s="7"/>
      <c r="E145" s="7"/>
      <c r="F145" s="7"/>
      <c r="G145" s="7"/>
      <c r="H145" s="8">
        <f>H111-H144</f>
        <v>0</v>
      </c>
      <c r="I145" s="7"/>
      <c r="J145" s="7"/>
      <c r="K145" s="7"/>
      <c r="L145" s="8">
        <f>L111-L144</f>
        <v>0</v>
      </c>
      <c r="M145" s="7"/>
      <c r="N145" s="7"/>
      <c r="O145" s="7"/>
      <c r="P145" s="8">
        <f>P111-P144</f>
        <v>0</v>
      </c>
      <c r="Q145" s="7"/>
      <c r="R145" s="7"/>
      <c r="S145" s="7"/>
      <c r="T145" s="8">
        <f>T111-T144</f>
        <v>0</v>
      </c>
      <c r="U145" s="7"/>
      <c r="V145" s="7"/>
      <c r="W145" s="7"/>
      <c r="X145" s="8">
        <f>X111-X144</f>
        <v>0</v>
      </c>
      <c r="Y145" s="7"/>
      <c r="Z145" s="7"/>
      <c r="AA145" s="7"/>
      <c r="AB145" s="8">
        <f>AB111-AB144</f>
        <v>0</v>
      </c>
    </row>
    <row r="146" spans="1:28" ht="24" customHeight="1" x14ac:dyDescent="0.25">
      <c r="A146" s="9"/>
      <c r="B146" s="10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</row>
    <row r="147" spans="1:28" ht="24" customHeight="1" x14ac:dyDescent="0.25">
      <c r="A147" s="12" t="s">
        <v>57</v>
      </c>
      <c r="B147" s="12"/>
      <c r="C147" s="13"/>
      <c r="D147" s="22"/>
      <c r="E147" s="191">
        <v>17</v>
      </c>
      <c r="F147" s="192"/>
      <c r="G147" s="192"/>
      <c r="H147" s="193"/>
      <c r="I147" s="191">
        <v>0</v>
      </c>
      <c r="J147" s="192"/>
      <c r="K147" s="192"/>
      <c r="L147" s="193"/>
      <c r="M147" s="191">
        <v>17</v>
      </c>
      <c r="N147" s="192"/>
      <c r="O147" s="192"/>
      <c r="P147" s="193"/>
      <c r="Q147" s="191">
        <v>17</v>
      </c>
      <c r="R147" s="192"/>
      <c r="S147" s="192"/>
      <c r="T147" s="193"/>
      <c r="U147" s="191">
        <v>17</v>
      </c>
      <c r="V147" s="192"/>
      <c r="W147" s="192"/>
      <c r="X147" s="193"/>
      <c r="Y147" s="191">
        <v>17</v>
      </c>
      <c r="Z147" s="192"/>
      <c r="AA147" s="192"/>
      <c r="AB147" s="193"/>
    </row>
    <row r="148" spans="1:28" ht="24" customHeight="1" x14ac:dyDescent="0.25">
      <c r="A148" s="194"/>
      <c r="B148" s="195"/>
      <c r="C148" s="196"/>
      <c r="D148" s="20"/>
      <c r="E148" s="191"/>
      <c r="F148" s="192"/>
      <c r="G148" s="192"/>
      <c r="H148" s="193"/>
      <c r="I148" s="188"/>
      <c r="J148" s="188"/>
      <c r="K148" s="188"/>
      <c r="L148" s="188"/>
      <c r="M148" s="188"/>
      <c r="N148" s="188"/>
      <c r="O148" s="188"/>
      <c r="P148" s="188"/>
      <c r="Q148" s="188"/>
      <c r="R148" s="188"/>
      <c r="S148" s="188"/>
      <c r="T148" s="188"/>
      <c r="U148" s="188"/>
      <c r="V148" s="188"/>
      <c r="W148" s="188"/>
      <c r="X148" s="188"/>
      <c r="Y148" s="188"/>
      <c r="Z148" s="188"/>
      <c r="AA148" s="188"/>
      <c r="AB148" s="188"/>
    </row>
    <row r="149" spans="1:28" ht="24" customHeight="1" x14ac:dyDescent="0.25">
      <c r="A149" s="14"/>
      <c r="B149" s="14"/>
      <c r="C149" s="15"/>
      <c r="D149" s="15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</row>
  </sheetData>
  <mergeCells count="184">
    <mergeCell ref="I147:L147"/>
    <mergeCell ref="M147:P147"/>
    <mergeCell ref="Q147:T147"/>
    <mergeCell ref="U147:X147"/>
    <mergeCell ref="Y147:AB147"/>
    <mergeCell ref="I148:L148"/>
    <mergeCell ref="M148:P148"/>
    <mergeCell ref="Q148:T148"/>
    <mergeCell ref="U148:X148"/>
    <mergeCell ref="Y148:AB148"/>
    <mergeCell ref="I116:L116"/>
    <mergeCell ref="M116:P116"/>
    <mergeCell ref="Q116:T116"/>
    <mergeCell ref="U116:X116"/>
    <mergeCell ref="Y116:AB116"/>
    <mergeCell ref="I117:L117"/>
    <mergeCell ref="M117:P117"/>
    <mergeCell ref="Q117:T117"/>
    <mergeCell ref="U117:X117"/>
    <mergeCell ref="Y117:AB117"/>
    <mergeCell ref="I6:L6"/>
    <mergeCell ref="M6:P6"/>
    <mergeCell ref="Q6:T6"/>
    <mergeCell ref="U6:X6"/>
    <mergeCell ref="Y6:AB6"/>
    <mergeCell ref="I9:L9"/>
    <mergeCell ref="M9:P9"/>
    <mergeCell ref="Q9:T9"/>
    <mergeCell ref="U9:X9"/>
    <mergeCell ref="Y9:AB9"/>
    <mergeCell ref="I3:L3"/>
    <mergeCell ref="M3:P3"/>
    <mergeCell ref="Q3:T3"/>
    <mergeCell ref="U3:X3"/>
    <mergeCell ref="Y3:AB3"/>
    <mergeCell ref="I4:L4"/>
    <mergeCell ref="M4:P4"/>
    <mergeCell ref="Q4:T4"/>
    <mergeCell ref="U4:X4"/>
    <mergeCell ref="Y4:AB4"/>
    <mergeCell ref="C116:H116"/>
    <mergeCell ref="A148:C148"/>
    <mergeCell ref="E148:H148"/>
    <mergeCell ref="A141:B141"/>
    <mergeCell ref="A142:B142"/>
    <mergeCell ref="A143:B143"/>
    <mergeCell ref="A144:B144"/>
    <mergeCell ref="E147:H147"/>
    <mergeCell ref="A136:B136"/>
    <mergeCell ref="A137:B137"/>
    <mergeCell ref="A138:B138"/>
    <mergeCell ref="A139:B139"/>
    <mergeCell ref="A140:B140"/>
    <mergeCell ref="A131:B131"/>
    <mergeCell ref="A132:B132"/>
    <mergeCell ref="A133:B133"/>
    <mergeCell ref="A134:B134"/>
    <mergeCell ref="A135:B135"/>
    <mergeCell ref="A126:B126"/>
    <mergeCell ref="A127:B127"/>
    <mergeCell ref="A128:B128"/>
    <mergeCell ref="A129:B129"/>
    <mergeCell ref="A130:B130"/>
    <mergeCell ref="A121:B121"/>
    <mergeCell ref="A122:B122"/>
    <mergeCell ref="A123:B123"/>
    <mergeCell ref="A124:B124"/>
    <mergeCell ref="A125:B125"/>
    <mergeCell ref="A117:B118"/>
    <mergeCell ref="C117:C118"/>
    <mergeCell ref="E117:H117"/>
    <mergeCell ref="A119:B119"/>
    <mergeCell ref="A120:H120"/>
    <mergeCell ref="A109:B109"/>
    <mergeCell ref="A110:B110"/>
    <mergeCell ref="A111:B111"/>
    <mergeCell ref="A115:B115"/>
    <mergeCell ref="A116:B116"/>
    <mergeCell ref="A104:B104"/>
    <mergeCell ref="A105:B105"/>
    <mergeCell ref="A106:B106"/>
    <mergeCell ref="A107:B107"/>
    <mergeCell ref="A108:B108"/>
    <mergeCell ref="A99:B99"/>
    <mergeCell ref="A100:B100"/>
    <mergeCell ref="A101:B101"/>
    <mergeCell ref="A102:B102"/>
    <mergeCell ref="A103:B103"/>
    <mergeCell ref="A94:B94"/>
    <mergeCell ref="A95:B95"/>
    <mergeCell ref="A96:B96"/>
    <mergeCell ref="A97:B97"/>
    <mergeCell ref="A98:B98"/>
    <mergeCell ref="A89:B89"/>
    <mergeCell ref="A90:B90"/>
    <mergeCell ref="A91:B91"/>
    <mergeCell ref="A92:B92"/>
    <mergeCell ref="A93:B93"/>
    <mergeCell ref="A84:B84"/>
    <mergeCell ref="A85:B85"/>
    <mergeCell ref="A86:B86"/>
    <mergeCell ref="A87:B87"/>
    <mergeCell ref="A88:B88"/>
    <mergeCell ref="A79:B79"/>
    <mergeCell ref="A80:B80"/>
    <mergeCell ref="A81:B81"/>
    <mergeCell ref="A82:B82"/>
    <mergeCell ref="A83:B83"/>
    <mergeCell ref="A74:B74"/>
    <mergeCell ref="A75:B75"/>
    <mergeCell ref="A76:B76"/>
    <mergeCell ref="A77:B77"/>
    <mergeCell ref="A78:B78"/>
    <mergeCell ref="A69:B69"/>
    <mergeCell ref="A70:B70"/>
    <mergeCell ref="A71:B71"/>
    <mergeCell ref="A72:B72"/>
    <mergeCell ref="A73:B73"/>
    <mergeCell ref="A64:B64"/>
    <mergeCell ref="A65:B65"/>
    <mergeCell ref="A66:B66"/>
    <mergeCell ref="A67:B67"/>
    <mergeCell ref="A68:B68"/>
    <mergeCell ref="A59:B59"/>
    <mergeCell ref="A60:B60"/>
    <mergeCell ref="A61:B61"/>
    <mergeCell ref="A62:B62"/>
    <mergeCell ref="A63:B63"/>
    <mergeCell ref="A54:B54"/>
    <mergeCell ref="A55:B55"/>
    <mergeCell ref="A56:B56"/>
    <mergeCell ref="A57:B57"/>
    <mergeCell ref="A58:B58"/>
    <mergeCell ref="A49:B49"/>
    <mergeCell ref="A50:B50"/>
    <mergeCell ref="A51:B51"/>
    <mergeCell ref="A52:B52"/>
    <mergeCell ref="A53:B53"/>
    <mergeCell ref="A44:B44"/>
    <mergeCell ref="A45:B45"/>
    <mergeCell ref="A46:B46"/>
    <mergeCell ref="A47:B47"/>
    <mergeCell ref="A48:B48"/>
    <mergeCell ref="A39:B39"/>
    <mergeCell ref="A40:B40"/>
    <mergeCell ref="A41:B41"/>
    <mergeCell ref="A42:B42"/>
    <mergeCell ref="A43:B43"/>
    <mergeCell ref="A33:B33"/>
    <mergeCell ref="A35:B35"/>
    <mergeCell ref="A36:B36"/>
    <mergeCell ref="A37:B37"/>
    <mergeCell ref="A38:B38"/>
    <mergeCell ref="A28:B28"/>
    <mergeCell ref="A29:B29"/>
    <mergeCell ref="A30:B30"/>
    <mergeCell ref="A31:B31"/>
    <mergeCell ref="A32:B32"/>
    <mergeCell ref="A23:B23"/>
    <mergeCell ref="A24:B24"/>
    <mergeCell ref="A25:B25"/>
    <mergeCell ref="A26:B26"/>
    <mergeCell ref="A27:B27"/>
    <mergeCell ref="A18:B18"/>
    <mergeCell ref="A19:B19"/>
    <mergeCell ref="A20:B20"/>
    <mergeCell ref="A21:B21"/>
    <mergeCell ref="A22:B22"/>
    <mergeCell ref="A2:H2"/>
    <mergeCell ref="A3:B3"/>
    <mergeCell ref="C3:H3"/>
    <mergeCell ref="A4:B4"/>
    <mergeCell ref="C4:H4"/>
    <mergeCell ref="A5:B5"/>
    <mergeCell ref="A6:B7"/>
    <mergeCell ref="C6:C7"/>
    <mergeCell ref="E6:H6"/>
    <mergeCell ref="A8:B8"/>
    <mergeCell ref="A9:H9"/>
    <mergeCell ref="A11:B11"/>
    <mergeCell ref="A12:B12"/>
    <mergeCell ref="A13:B13"/>
    <mergeCell ref="A16:B16"/>
    <mergeCell ref="A17:B17"/>
  </mergeCells>
  <pageMargins left="0.70866141732283472" right="0.70866141732283472" top="0.74803149606299213" bottom="0.74803149606299213" header="0.31496062992125984" footer="0.31496062992125984"/>
  <pageSetup paperSize="9" scale="81" fitToHeight="0" orientation="portrait" r:id="rId1"/>
  <rowBreaks count="3" manualBreakCount="3">
    <brk id="31" max="7" man="1"/>
    <brk id="61" max="7" man="1"/>
    <brk id="91" max="7" man="1"/>
  </rowBreaks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13</vt:i4>
      </vt:variant>
      <vt:variant>
        <vt:lpstr>Névvel ellátott tartományok</vt:lpstr>
      </vt:variant>
      <vt:variant>
        <vt:i4>20</vt:i4>
      </vt:variant>
    </vt:vector>
  </HeadingPairs>
  <TitlesOfParts>
    <vt:vector size="33" baseType="lpstr">
      <vt:lpstr>1. melléklet</vt:lpstr>
      <vt:lpstr>2. melléklet</vt:lpstr>
      <vt:lpstr>6.1 melléklet</vt:lpstr>
      <vt:lpstr> 6.2 melléklet</vt:lpstr>
      <vt:lpstr> 6.4 melléklet</vt:lpstr>
      <vt:lpstr>7 melléklet</vt:lpstr>
      <vt:lpstr>9.1 melléklet</vt:lpstr>
      <vt:lpstr>9.2 melléklet</vt:lpstr>
      <vt:lpstr>9.3 melléklet</vt:lpstr>
      <vt:lpstr> 9.4 melléklet</vt:lpstr>
      <vt:lpstr>9.5 melléklet</vt:lpstr>
      <vt:lpstr>9.6 melléklet</vt:lpstr>
      <vt:lpstr>9.7 melléklet</vt:lpstr>
      <vt:lpstr>' 9.4 melléklet'!Nyomtatási_cím</vt:lpstr>
      <vt:lpstr>'1. melléklet'!Nyomtatási_cím</vt:lpstr>
      <vt:lpstr>'9.1 melléklet'!Nyomtatási_cím</vt:lpstr>
      <vt:lpstr>'9.2 melléklet'!Nyomtatási_cím</vt:lpstr>
      <vt:lpstr>'9.3 melléklet'!Nyomtatási_cím</vt:lpstr>
      <vt:lpstr>'9.5 melléklet'!Nyomtatási_cím</vt:lpstr>
      <vt:lpstr>'9.6 melléklet'!Nyomtatási_cím</vt:lpstr>
      <vt:lpstr>'9.7 melléklet'!Nyomtatási_cím</vt:lpstr>
      <vt:lpstr>' 6.2 melléklet'!Nyomtatási_terület</vt:lpstr>
      <vt:lpstr>' 9.4 melléklet'!Nyomtatási_terület</vt:lpstr>
      <vt:lpstr>'1. melléklet'!Nyomtatási_terület</vt:lpstr>
      <vt:lpstr>'2. melléklet'!Nyomtatási_terület</vt:lpstr>
      <vt:lpstr>'6.1 melléklet'!Nyomtatási_terület</vt:lpstr>
      <vt:lpstr>'7 melléklet'!Nyomtatási_terület</vt:lpstr>
      <vt:lpstr>'9.1 melléklet'!Nyomtatási_terület</vt:lpstr>
      <vt:lpstr>'9.2 melléklet'!Nyomtatási_terület</vt:lpstr>
      <vt:lpstr>'9.3 melléklet'!Nyomtatási_terület</vt:lpstr>
      <vt:lpstr>'9.5 melléklet'!Nyomtatási_terület</vt:lpstr>
      <vt:lpstr>'9.6 melléklet'!Nyomtatási_terület</vt:lpstr>
      <vt:lpstr>'9.7 melléklet'!Nyomtatási_terület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Harsányiné Farkas Judit</dc:creator>
  <cp:lastModifiedBy>Bella Andrea</cp:lastModifiedBy>
  <cp:lastPrinted>2021-05-19T12:09:13Z</cp:lastPrinted>
  <dcterms:created xsi:type="dcterms:W3CDTF">2018-12-03T11:00:00Z</dcterms:created>
  <dcterms:modified xsi:type="dcterms:W3CDTF">2021-05-19T12:24:09Z</dcterms:modified>
</cp:coreProperties>
</file>